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_국가지도집\송헌호\통계자료_청소년국가지도집\"/>
    </mc:Choice>
  </mc:AlternateContent>
  <xr:revisionPtr revIDLastSave="0" documentId="13_ncr:1_{F8A0DD42-4656-4CA6-8E06-5FC168F18252}" xr6:coauthVersionLast="47" xr6:coauthVersionMax="47" xr10:uidLastSave="{00000000-0000-0000-0000-000000000000}"/>
  <bookViews>
    <workbookView xWindow="2460" yWindow="1365" windowWidth="22020" windowHeight="14070" xr2:uid="{00000000-000D-0000-FFFF-FFFF00000000}"/>
  </bookViews>
  <sheets>
    <sheet name="인포편집" sheetId="3" r:id="rId1"/>
    <sheet name="데이터" sheetId="1" r:id="rId2"/>
    <sheet name="메타정보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" l="1"/>
  <c r="F5" i="3"/>
  <c r="F4" i="3"/>
  <c r="D7" i="3"/>
  <c r="F7" i="3" s="1"/>
  <c r="C7" i="3"/>
  <c r="D83" i="1"/>
  <c r="C83" i="1"/>
  <c r="E50" i="1"/>
  <c r="D50" i="1"/>
</calcChain>
</file>

<file path=xl/sharedStrings.xml><?xml version="1.0" encoding="utf-8"?>
<sst xmlns="http://schemas.openxmlformats.org/spreadsheetml/2006/main" count="214" uniqueCount="102">
  <si>
    <t>산업별</t>
  </si>
  <si>
    <t>1970</t>
  </si>
  <si>
    <t>사업체수 (개)</t>
  </si>
  <si>
    <t>월평균 종사자수 (명)</t>
  </si>
  <si>
    <t>급여액 (백만원)</t>
  </si>
  <si>
    <t>출하액 (백만원)</t>
  </si>
  <si>
    <t>생산액 (백만원)</t>
  </si>
  <si>
    <t>부가가치 (백만원)</t>
  </si>
  <si>
    <t>주요생산비 (백만원)</t>
  </si>
  <si>
    <t>광업 및 제조업</t>
  </si>
  <si>
    <t>광업(10~12)</t>
  </si>
  <si>
    <t>제조업(15~37)</t>
  </si>
  <si>
    <t>○ 통계표ID</t>
  </si>
  <si>
    <t>DT_1F1501</t>
  </si>
  <si>
    <t>○ 통계표명</t>
  </si>
  <si>
    <t>산업대(중)분류별 주요지표</t>
  </si>
  <si>
    <t>○ 조회기간</t>
  </si>
  <si>
    <t xml:space="preserve">[년] 1970~1970  </t>
  </si>
  <si>
    <t>○ 출처</t>
  </si>
  <si>
    <t>「광업제조업조사」, 통계청</t>
  </si>
  <si>
    <t>○ 자료다운일자</t>
  </si>
  <si>
    <t>2023.02.14 10:36</t>
  </si>
  <si>
    <t>○ 통계표URL</t>
  </si>
  <si>
    <t>https://kosis.kr/statHtml/statHtml.do?orgId=101&amp;tblId=DT_1F1501&amp;conn_path=I3</t>
  </si>
  <si>
    <t/>
  </si>
  <si>
    <t>* KOSIS 개편 시 통계표 URL은 달라질 수 있음</t>
  </si>
  <si>
    <t>○ 주석</t>
  </si>
  <si>
    <t>통계표</t>
  </si>
  <si>
    <t>1955년~1960년의 금액은 10환을 1원으로 환산한 금액임</t>
  </si>
  <si>
    <t>1958년의 생산액은 출하액 금액임</t>
  </si>
  <si>
    <t>1955년의 급여액은 1개월분을 12개월로 환산한 금액임</t>
  </si>
  <si>
    <t>항목 &gt; 월평균 종사자수</t>
  </si>
  <si>
    <t>월평균 종사자수에는 파견받은 종사자수도 포함됨</t>
  </si>
  <si>
    <t>행정구역(시군구)</t>
  </si>
  <si>
    <t>산업분류(세세분류)</t>
  </si>
  <si>
    <t>2020</t>
  </si>
  <si>
    <t>종사자수 (명)</t>
  </si>
  <si>
    <t>유형자산 연말잔액 (백만원)</t>
  </si>
  <si>
    <t>전국</t>
  </si>
  <si>
    <t>제조업(10~34)</t>
  </si>
  <si>
    <t>　　　섬유제품 제조업; 의복제외</t>
  </si>
  <si>
    <t>　　　의복, 의복 액세서리 및 모피제품 제조업</t>
  </si>
  <si>
    <t>　　　가죽, 가방 및 신발 제조업</t>
  </si>
  <si>
    <t>　　　화학물질 및 화학제품 제조업; 의약품 제외</t>
  </si>
  <si>
    <t>　　　전자부품, 컴퓨터, 영상, 음향 및 통신장비 제조업</t>
  </si>
  <si>
    <t>　　　전기장비 제조업</t>
  </si>
  <si>
    <t>　　　자동차 및 트레일러 제조업</t>
  </si>
  <si>
    <t>　　　기타 운송장비 제조업</t>
  </si>
  <si>
    <t>행정구역별</t>
  </si>
  <si>
    <t>사업체구분별</t>
  </si>
  <si>
    <t>전체 산업</t>
  </si>
  <si>
    <t>계</t>
  </si>
  <si>
    <t>농업, 임업 및 어업(01~03)</t>
  </si>
  <si>
    <t>광업(05~08)</t>
  </si>
  <si>
    <t>전기, 가스, 증기 및 공기조절 공급업(35)</t>
  </si>
  <si>
    <t>수도, 하수 및 폐기물 처리, 원료 재생업(36~39)</t>
  </si>
  <si>
    <t>건설업(41~42)</t>
  </si>
  <si>
    <t>도매 및 소매업(45~47)</t>
  </si>
  <si>
    <t>운수 및 창고업(49~52)</t>
  </si>
  <si>
    <t>숙박 및 음식점업(55~56)</t>
  </si>
  <si>
    <t>정보통신업(58~63)</t>
  </si>
  <si>
    <t>금융 및 보험업(64~66)</t>
  </si>
  <si>
    <t>부동산업(68)</t>
  </si>
  <si>
    <t>전문, 과학 및 기술 서비스업(70~73)</t>
  </si>
  <si>
    <t>사업시설 관리, 사업 지원 및 임대 서비스업(74~76)</t>
  </si>
  <si>
    <t>공공행정, 국방 및 사회보장 행정(84)</t>
  </si>
  <si>
    <t>교육 서비스업(85)</t>
  </si>
  <si>
    <t>보건업 및 사회복지 서비스업(86~87)</t>
  </si>
  <si>
    <t>예술, 스포츠 및 여가관련 서비스업(90~91)</t>
  </si>
  <si>
    <t>협회 및 단체, 수리 및 기타 개인 서비스업(94~96)</t>
  </si>
  <si>
    <t>계정항목별</t>
  </si>
  <si>
    <t>　　　국내총생산(명목, 원화표시) (십억원)</t>
  </si>
  <si>
    <t>　　　농림어업(생산구조-명목) (%)</t>
  </si>
  <si>
    <t>　　　광공업 (%)</t>
  </si>
  <si>
    <t>　　　(제조업) (%)</t>
  </si>
  <si>
    <t>　　　전기, 가스 및 수도사업 (%)</t>
  </si>
  <si>
    <t>　　　건설업 (%)</t>
  </si>
  <si>
    <t>　　　서비스업 (%)</t>
  </si>
  <si>
    <t>　　　　　　　　　피용자보수 (%)</t>
  </si>
  <si>
    <t>　　　　　　　　　기업 및 재산소득 (%)</t>
  </si>
  <si>
    <t>　　　　　　　　　고정자본소모 (%)</t>
  </si>
  <si>
    <t>　　　　　　　　　생산및수입세(공제)보조금 (%)</t>
  </si>
  <si>
    <t>　　　　　　　　　가계 (%)</t>
  </si>
  <si>
    <t>-</t>
  </si>
  <si>
    <t>　　　　　　　　　기업 (%)</t>
  </si>
  <si>
    <t>　　　　　　　　　정부 (%)</t>
  </si>
  <si>
    <t>　　　　　　　　　국외순수취경상이전 (%)</t>
  </si>
  <si>
    <t>1970년</t>
    <phoneticPr fontId="1" type="noConversion"/>
  </si>
  <si>
    <t>2020년</t>
    <phoneticPr fontId="1" type="noConversion"/>
  </si>
  <si>
    <t>국내총생산(십억원)</t>
    <phoneticPr fontId="1" type="noConversion"/>
  </si>
  <si>
    <t>연령계층별</t>
  </si>
  <si>
    <t>취업자수</t>
    <phoneticPr fontId="1" type="noConversion"/>
  </si>
  <si>
    <t>제조업 생산액(십억)</t>
    <phoneticPr fontId="1" type="noConversion"/>
  </si>
  <si>
    <t>취업자 전체(명)</t>
    <phoneticPr fontId="1" type="noConversion"/>
  </si>
  <si>
    <t>제조업 비율(%)</t>
    <phoneticPr fontId="1" type="noConversion"/>
  </si>
  <si>
    <t>제조업취업자 비율(%)</t>
    <phoneticPr fontId="1" type="noConversion"/>
  </si>
  <si>
    <t>제조업취업자(명)</t>
    <phoneticPr fontId="1" type="noConversion"/>
  </si>
  <si>
    <t>구분</t>
    <phoneticPr fontId="1" type="noConversion"/>
  </si>
  <si>
    <t>1. 국내총생산(GDP) 대비 제조업 생산액 비중</t>
    <phoneticPr fontId="1" type="noConversion"/>
  </si>
  <si>
    <t>2. 제조업 생산액 변화</t>
    <phoneticPr fontId="1" type="noConversion"/>
  </si>
  <si>
    <t>3. 총 취업자 대비 제조업 취업자 비율</t>
    <phoneticPr fontId="1" type="noConversion"/>
  </si>
  <si>
    <t>4. 제조업 취업자 변화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</si>
</sst>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#,##0.0_ "/>
  </numFmts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CCCE0"/>
      </patternFill>
    </fill>
    <fill>
      <patternFill patternType="solid">
        <fgColor rgb="FFF0EBD7"/>
      </patternFill>
    </fill>
    <fill>
      <patternFill patternType="solid">
        <fgColor rgb="FFE2ECF8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3" borderId="2" xfId="0" applyFill="1" applyBorder="1" applyAlignment="1"/>
    <xf numFmtId="3" fontId="0" fillId="0" borderId="2" xfId="0" applyNumberFormat="1" applyBorder="1" applyAlignment="1">
      <alignment horizontal="right"/>
    </xf>
    <xf numFmtId="176" fontId="0" fillId="0" borderId="2" xfId="0" applyNumberFormat="1" applyBorder="1" applyAlignment="1">
      <alignment horizontal="right"/>
    </xf>
    <xf numFmtId="0" fontId="0" fillId="4" borderId="4" xfId="0" applyFill="1" applyBorder="1" applyAlignment="1"/>
    <xf numFmtId="0" fontId="0" fillId="4" borderId="2" xfId="0" applyFill="1" applyBorder="1" applyAlignment="1"/>
    <xf numFmtId="0" fontId="0" fillId="0" borderId="0" xfId="0" applyAlignment="1">
      <alignment horizontal="left"/>
    </xf>
    <xf numFmtId="0" fontId="0" fillId="2" borderId="2" xfId="0" applyFill="1" applyBorder="1">
      <alignment vertical="center"/>
    </xf>
    <xf numFmtId="0" fontId="0" fillId="4" borderId="3" xfId="0" applyFill="1" applyBorder="1" applyAlignment="1"/>
    <xf numFmtId="0" fontId="0" fillId="4" borderId="1" xfId="0" applyFill="1" applyBorder="1" applyAlignment="1"/>
    <xf numFmtId="177" fontId="0" fillId="0" borderId="0" xfId="0" applyNumberFormat="1">
      <alignment vertical="center"/>
    </xf>
    <xf numFmtId="177" fontId="0" fillId="0" borderId="2" xfId="0" applyNumberFormat="1" applyBorder="1" applyAlignment="1">
      <alignment horizontal="right"/>
    </xf>
    <xf numFmtId="0" fontId="0" fillId="0" borderId="2" xfId="0" applyBorder="1">
      <alignment vertical="center"/>
    </xf>
    <xf numFmtId="177" fontId="0" fillId="0" borderId="2" xfId="0" applyNumberFormat="1" applyBorder="1">
      <alignment vertical="center"/>
    </xf>
    <xf numFmtId="0" fontId="0" fillId="2" borderId="2" xfId="0" applyFill="1" applyBorder="1">
      <alignment vertical="center"/>
    </xf>
    <xf numFmtId="0" fontId="0" fillId="3" borderId="2" xfId="0" applyFill="1" applyBorder="1" applyAlignment="1"/>
    <xf numFmtId="0" fontId="0" fillId="5" borderId="2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제조업 비율</a:t>
            </a:r>
            <a:r>
              <a:rPr lang="en-US" altLang="ko-KR"/>
              <a:t>(%)</a:t>
            </a:r>
          </a:p>
          <a:p>
            <a:pPr>
              <a:defRPr/>
            </a:pPr>
            <a:r>
              <a:rPr lang="en-US" altLang="ko-KR"/>
              <a:t>** 6.5%</a:t>
            </a:r>
            <a:r>
              <a:rPr lang="en-US" altLang="ko-KR" baseline="0"/>
              <a:t> </a:t>
            </a:r>
            <a:r>
              <a:rPr lang="ko-KR" altLang="en-US" baseline="0"/>
              <a:t>증가</a:t>
            </a:r>
            <a:endParaRPr lang="en-US" altLang="ko-KR" baseline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인포편집!$B$4</c:f>
              <c:strCache>
                <c:ptCount val="1"/>
                <c:pt idx="0">
                  <c:v>제조업 비율(%)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인포편집!$C$2:$D$2</c:f>
              <c:strCache>
                <c:ptCount val="2"/>
                <c:pt idx="0">
                  <c:v>1970년</c:v>
                </c:pt>
                <c:pt idx="1">
                  <c:v>2020년</c:v>
                </c:pt>
              </c:strCache>
            </c:strRef>
          </c:cat>
          <c:val>
            <c:numRef>
              <c:f>인포편집!$C$4:$D$4</c:f>
              <c:numCache>
                <c:formatCode>#,##0.0</c:formatCode>
                <c:ptCount val="2"/>
                <c:pt idx="0">
                  <c:v>20.7</c:v>
                </c:pt>
                <c:pt idx="1">
                  <c:v>27.2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72-44A3-B0A9-E3A851E6BE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238976"/>
        <c:axId val="1568261856"/>
      </c:barChart>
      <c:catAx>
        <c:axId val="1568238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8261856"/>
        <c:crosses val="autoZero"/>
        <c:auto val="1"/>
        <c:lblAlgn val="ctr"/>
        <c:lblOffset val="100"/>
        <c:noMultiLvlLbl val="0"/>
      </c:catAx>
      <c:valAx>
        <c:axId val="1568261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8238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제조업취업자 비율</a:t>
            </a:r>
            <a:r>
              <a:rPr lang="en-US" altLang="ko-KR"/>
              <a:t>(%)</a:t>
            </a:r>
          </a:p>
          <a:p>
            <a:pPr>
              <a:defRPr/>
            </a:pPr>
            <a:r>
              <a:rPr lang="en-US" altLang="ko-KR"/>
              <a:t>** 1.1%</a:t>
            </a:r>
            <a:r>
              <a:rPr lang="en-US" altLang="ko-KR" baseline="0"/>
              <a:t> </a:t>
            </a:r>
            <a:r>
              <a:rPr lang="ko-KR" altLang="en-US" baseline="0"/>
              <a:t>증가</a:t>
            </a:r>
            <a:endParaRPr lang="en-US" altLang="ko-KR" baseline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인포편집!$B$7</c:f>
              <c:strCache>
                <c:ptCount val="1"/>
                <c:pt idx="0">
                  <c:v>제조업취업자 비율(%)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인포편집!$C$2:$D$2</c:f>
              <c:strCache>
                <c:ptCount val="2"/>
                <c:pt idx="0">
                  <c:v>1970년</c:v>
                </c:pt>
                <c:pt idx="1">
                  <c:v>2020년</c:v>
                </c:pt>
              </c:strCache>
            </c:strRef>
          </c:cat>
          <c:val>
            <c:numRef>
              <c:f>인포편집!$C$7:$D$7</c:f>
              <c:numCache>
                <c:formatCode>#,##0.0_ </c:formatCode>
                <c:ptCount val="2"/>
                <c:pt idx="0">
                  <c:v>9.7499220131017985</c:v>
                </c:pt>
                <c:pt idx="1">
                  <c:v>10.817577311923877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17-4D5D-90FB-7F8EE595B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210272"/>
        <c:axId val="1568226080"/>
      </c:barChart>
      <c:catAx>
        <c:axId val="156821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8226080"/>
        <c:crosses val="autoZero"/>
        <c:auto val="1"/>
        <c:lblAlgn val="ctr"/>
        <c:lblOffset val="100"/>
        <c:noMultiLvlLbl val="0"/>
      </c:catAx>
      <c:valAx>
        <c:axId val="1568226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8210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제조업 생산액</a:t>
            </a:r>
            <a:r>
              <a:rPr lang="en-US" altLang="ko-KR"/>
              <a:t>(</a:t>
            </a:r>
            <a:r>
              <a:rPr lang="ko-KR" altLang="en-US"/>
              <a:t>십억</a:t>
            </a:r>
            <a:r>
              <a:rPr lang="en-US" altLang="ko-KR"/>
              <a:t>)</a:t>
            </a:r>
          </a:p>
          <a:p>
            <a:pPr>
              <a:defRPr/>
            </a:pPr>
            <a:endParaRPr lang="en-US" altLang="ko-KR"/>
          </a:p>
          <a:p>
            <a:pPr>
              <a:defRPr/>
            </a:pPr>
            <a:r>
              <a:rPr lang="en-US" altLang="ko-KR"/>
              <a:t>** 911</a:t>
            </a:r>
            <a:r>
              <a:rPr lang="ko-KR" altLang="en-US"/>
              <a:t>배 증가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인포편집!$B$5</c:f>
              <c:strCache>
                <c:ptCount val="1"/>
                <c:pt idx="0">
                  <c:v>제조업 생산액(십억)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인포편집!$C$2:$D$2</c:f>
              <c:strCache>
                <c:ptCount val="2"/>
                <c:pt idx="0">
                  <c:v>1970년</c:v>
                </c:pt>
                <c:pt idx="1">
                  <c:v>2020년</c:v>
                </c:pt>
              </c:strCache>
            </c:strRef>
          </c:cat>
          <c:val>
            <c:numRef>
              <c:f>인포편집!$C$5:$D$5</c:f>
              <c:numCache>
                <c:formatCode>#,##0.0_ </c:formatCode>
                <c:ptCount val="2"/>
                <c:pt idx="0">
                  <c:v>578.89619999999991</c:v>
                </c:pt>
                <c:pt idx="1">
                  <c:v>527877.52639999997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88-4D63-97E0-CF2F18BC1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5981408"/>
        <c:axId val="1565959776"/>
      </c:barChart>
      <c:catAx>
        <c:axId val="156598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5959776"/>
        <c:crosses val="autoZero"/>
        <c:auto val="1"/>
        <c:lblAlgn val="ctr"/>
        <c:lblOffset val="100"/>
        <c:noMultiLvlLbl val="0"/>
      </c:catAx>
      <c:valAx>
        <c:axId val="1565959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5981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제조업취업자</a:t>
            </a:r>
            <a:r>
              <a:rPr lang="en-US" altLang="ko-KR"/>
              <a:t>(</a:t>
            </a:r>
            <a:r>
              <a:rPr lang="ko-KR" altLang="en-US"/>
              <a:t>명</a:t>
            </a:r>
            <a:r>
              <a:rPr lang="en-US" altLang="ko-KR"/>
              <a:t>)</a:t>
            </a:r>
          </a:p>
          <a:p>
            <a:pPr>
              <a:defRPr/>
            </a:pPr>
            <a:r>
              <a:rPr lang="en-US" altLang="ko-KR"/>
              <a:t>**3</a:t>
            </a:r>
            <a:r>
              <a:rPr lang="ko-KR" altLang="en-US"/>
              <a:t>배 증가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인포편집!$B$8</c:f>
              <c:strCache>
                <c:ptCount val="1"/>
                <c:pt idx="0">
                  <c:v>제조업취업자(명)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인포편집!$C$2:$D$2</c:f>
              <c:strCache>
                <c:ptCount val="2"/>
                <c:pt idx="0">
                  <c:v>1970년</c:v>
                </c:pt>
                <c:pt idx="1">
                  <c:v>2020년</c:v>
                </c:pt>
              </c:strCache>
            </c:strRef>
          </c:cat>
          <c:val>
            <c:numRef>
              <c:f>인포편집!$C$8:$D$8</c:f>
              <c:numCache>
                <c:formatCode>#,##0</c:formatCode>
                <c:ptCount val="2"/>
                <c:pt idx="0">
                  <c:v>937650</c:v>
                </c:pt>
                <c:pt idx="1">
                  <c:v>2910361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5-4B95-8A11-3B1AFAFF2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241888"/>
        <c:axId val="1568253536"/>
      </c:barChart>
      <c:catAx>
        <c:axId val="1568241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8253536"/>
        <c:crosses val="autoZero"/>
        <c:auto val="1"/>
        <c:lblAlgn val="ctr"/>
        <c:lblOffset val="100"/>
        <c:noMultiLvlLbl val="0"/>
      </c:catAx>
      <c:valAx>
        <c:axId val="1568253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8241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14</xdr:row>
      <xdr:rowOff>200025</xdr:rowOff>
    </xdr:from>
    <xdr:to>
      <xdr:col>4</xdr:col>
      <xdr:colOff>390525</xdr:colOff>
      <xdr:row>28</xdr:row>
      <xdr:rowOff>9525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864BB7B-1522-98B4-E6AF-05A77CEEAC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495300</xdr:colOff>
      <xdr:row>53</xdr:row>
      <xdr:rowOff>190500</xdr:rowOff>
    </xdr:from>
    <xdr:to>
      <xdr:col>4</xdr:col>
      <xdr:colOff>114300</xdr:colOff>
      <xdr:row>67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703E8576-A23D-B6C0-2C44-42C16DB28A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28575</xdr:colOff>
      <xdr:row>14</xdr:row>
      <xdr:rowOff>28575</xdr:rowOff>
    </xdr:from>
    <xdr:to>
      <xdr:col>12</xdr:col>
      <xdr:colOff>485775</xdr:colOff>
      <xdr:row>42</xdr:row>
      <xdr:rowOff>161925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A437F600-027F-C81F-6280-FB4B3C63E7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9525</xdr:colOff>
      <xdr:row>54</xdr:row>
      <xdr:rowOff>85725</xdr:rowOff>
    </xdr:from>
    <xdr:to>
      <xdr:col>12</xdr:col>
      <xdr:colOff>466725</xdr:colOff>
      <xdr:row>67</xdr:row>
      <xdr:rowOff>104775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73DA0CC6-3D9E-E514-6363-2C54483AB0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3D96-A88F-4032-A136-C710A1CC45A8}">
  <dimension ref="B2:G53"/>
  <sheetViews>
    <sheetView tabSelected="1" workbookViewId="0">
      <selection activeCell="F16" sqref="F16"/>
    </sheetView>
  </sheetViews>
  <sheetFormatPr defaultRowHeight="16.5" x14ac:dyDescent="0.3"/>
  <cols>
    <col min="2" max="2" width="21.125" bestFit="1" customWidth="1"/>
    <col min="3" max="3" width="14.25" customWidth="1"/>
    <col min="4" max="4" width="20.625" customWidth="1"/>
    <col min="6" max="6" width="20.25" customWidth="1"/>
  </cols>
  <sheetData>
    <row r="2" spans="2:7" x14ac:dyDescent="0.3">
      <c r="B2" s="16" t="s">
        <v>97</v>
      </c>
      <c r="C2" s="16" t="s">
        <v>87</v>
      </c>
      <c r="D2" s="16" t="s">
        <v>88</v>
      </c>
    </row>
    <row r="3" spans="2:7" x14ac:dyDescent="0.3">
      <c r="B3" s="12" t="s">
        <v>89</v>
      </c>
      <c r="C3" s="3">
        <v>2796.6</v>
      </c>
      <c r="D3" s="3">
        <v>1940726.2</v>
      </c>
    </row>
    <row r="4" spans="2:7" x14ac:dyDescent="0.3">
      <c r="B4" s="12" t="s">
        <v>94</v>
      </c>
      <c r="C4" s="3">
        <v>20.7</v>
      </c>
      <c r="D4" s="3">
        <v>27.2</v>
      </c>
      <c r="F4" s="10">
        <f>D4-C4</f>
        <v>6.5</v>
      </c>
    </row>
    <row r="5" spans="2:7" x14ac:dyDescent="0.3">
      <c r="B5" s="12" t="s">
        <v>92</v>
      </c>
      <c r="C5" s="13">
        <v>578.89619999999991</v>
      </c>
      <c r="D5" s="13">
        <v>527877.52639999997</v>
      </c>
      <c r="F5" s="10">
        <f>(D5/C5)</f>
        <v>911.86904733525637</v>
      </c>
    </row>
    <row r="6" spans="2:7" x14ac:dyDescent="0.3">
      <c r="B6" s="12" t="s">
        <v>93</v>
      </c>
      <c r="C6" s="2">
        <v>9617000</v>
      </c>
      <c r="D6" s="2">
        <v>26904000</v>
      </c>
    </row>
    <row r="7" spans="2:7" x14ac:dyDescent="0.3">
      <c r="B7" s="12" t="s">
        <v>95</v>
      </c>
      <c r="C7" s="11">
        <f>(C8/C6)*100</f>
        <v>9.7499220131017985</v>
      </c>
      <c r="D7" s="11">
        <f>(D8/D6)*100</f>
        <v>10.817577311923877</v>
      </c>
      <c r="F7" s="10">
        <f>D7-C7</f>
        <v>1.0676552988220784</v>
      </c>
    </row>
    <row r="8" spans="2:7" x14ac:dyDescent="0.3">
      <c r="B8" s="12" t="s">
        <v>96</v>
      </c>
      <c r="C8" s="2">
        <v>937650</v>
      </c>
      <c r="D8" s="2">
        <v>2910361</v>
      </c>
      <c r="F8" s="10">
        <f>D8/C8</f>
        <v>3.1038884445155444</v>
      </c>
    </row>
    <row r="13" spans="2:7" x14ac:dyDescent="0.3">
      <c r="B13" t="s">
        <v>98</v>
      </c>
      <c r="G13" t="s">
        <v>99</v>
      </c>
    </row>
    <row r="53" spans="2:7" x14ac:dyDescent="0.3">
      <c r="B53" t="s">
        <v>100</v>
      </c>
      <c r="G53" t="s">
        <v>101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opLeftCell="A54" workbookViewId="0">
      <selection activeCell="B78" sqref="B78:D84"/>
    </sheetView>
  </sheetViews>
  <sheetFormatPr defaultColWidth="21" defaultRowHeight="16.5" x14ac:dyDescent="0.3"/>
  <cols>
    <col min="1" max="1" width="47.375" bestFit="1" customWidth="1"/>
  </cols>
  <sheetData>
    <row r="1" spans="1:9" ht="20.100000000000001" customHeight="1" x14ac:dyDescent="0.3">
      <c r="A1" s="14" t="s">
        <v>0</v>
      </c>
      <c r="B1" s="15" t="s">
        <v>1</v>
      </c>
      <c r="C1" s="15" t="s">
        <v>1</v>
      </c>
      <c r="D1" s="15" t="s">
        <v>1</v>
      </c>
      <c r="E1" s="15" t="s">
        <v>1</v>
      </c>
      <c r="F1" s="15" t="s">
        <v>1</v>
      </c>
      <c r="G1" s="15" t="s">
        <v>1</v>
      </c>
      <c r="H1" s="15" t="s">
        <v>1</v>
      </c>
    </row>
    <row r="2" spans="1:9" ht="20.100000000000001" customHeight="1" x14ac:dyDescent="0.3">
      <c r="A2" s="15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9" ht="20.100000000000001" customHeight="1" x14ac:dyDescent="0.3">
      <c r="A3" s="4" t="s">
        <v>9</v>
      </c>
      <c r="B3" s="2">
        <v>25816</v>
      </c>
      <c r="C3" s="2">
        <v>937650</v>
      </c>
      <c r="D3" s="2">
        <v>152056</v>
      </c>
      <c r="E3" s="2">
        <v>1359154</v>
      </c>
      <c r="F3" s="2">
        <v>1387775</v>
      </c>
      <c r="G3" s="2">
        <v>588250</v>
      </c>
      <c r="H3" s="2">
        <v>799525</v>
      </c>
    </row>
    <row r="4" spans="1:9" ht="20.100000000000001" customHeight="1" x14ac:dyDescent="0.3">
      <c r="A4" s="4" t="s">
        <v>10</v>
      </c>
      <c r="B4" s="2">
        <v>1702</v>
      </c>
      <c r="C4" s="2">
        <v>76609</v>
      </c>
      <c r="D4" s="2">
        <v>14258</v>
      </c>
      <c r="E4" s="2">
        <v>52017</v>
      </c>
      <c r="F4" s="2">
        <v>53260</v>
      </c>
      <c r="G4" s="2">
        <v>38457</v>
      </c>
      <c r="H4" s="2">
        <v>14804</v>
      </c>
    </row>
    <row r="5" spans="1:9" ht="20.100000000000001" customHeight="1" x14ac:dyDescent="0.3">
      <c r="A5" s="5" t="s">
        <v>11</v>
      </c>
      <c r="B5" s="2">
        <v>24114</v>
      </c>
      <c r="C5" s="2">
        <v>861041</v>
      </c>
      <c r="D5" s="2">
        <v>137798</v>
      </c>
      <c r="E5" s="2">
        <v>1307137</v>
      </c>
      <c r="F5" s="2">
        <v>1334514</v>
      </c>
      <c r="G5" s="2">
        <v>549793</v>
      </c>
      <c r="H5" s="2">
        <v>784721</v>
      </c>
    </row>
    <row r="9" spans="1:9" x14ac:dyDescent="0.3">
      <c r="A9" s="14" t="s">
        <v>33</v>
      </c>
      <c r="B9" s="14" t="s">
        <v>34</v>
      </c>
      <c r="C9" s="15" t="s">
        <v>35</v>
      </c>
      <c r="D9" s="15" t="s">
        <v>35</v>
      </c>
      <c r="E9" s="15" t="s">
        <v>35</v>
      </c>
      <c r="F9" s="15" t="s">
        <v>35</v>
      </c>
      <c r="G9" s="15" t="s">
        <v>35</v>
      </c>
      <c r="H9" s="15" t="s">
        <v>35</v>
      </c>
      <c r="I9" s="15" t="s">
        <v>35</v>
      </c>
    </row>
    <row r="10" spans="1:9" x14ac:dyDescent="0.3">
      <c r="A10" s="15" t="s">
        <v>33</v>
      </c>
      <c r="B10" s="15" t="s">
        <v>34</v>
      </c>
      <c r="C10" s="1" t="s">
        <v>2</v>
      </c>
      <c r="D10" s="1" t="s">
        <v>36</v>
      </c>
      <c r="E10" s="1" t="s">
        <v>4</v>
      </c>
      <c r="F10" s="1" t="s">
        <v>5</v>
      </c>
      <c r="G10" s="1" t="s">
        <v>8</v>
      </c>
      <c r="H10" s="1" t="s">
        <v>7</v>
      </c>
      <c r="I10" s="1" t="s">
        <v>37</v>
      </c>
    </row>
    <row r="11" spans="1:9" x14ac:dyDescent="0.3">
      <c r="A11" s="4" t="s">
        <v>38</v>
      </c>
      <c r="B11" s="4" t="s">
        <v>9</v>
      </c>
      <c r="C11" s="2">
        <v>71116</v>
      </c>
      <c r="D11" s="2">
        <v>2921521</v>
      </c>
      <c r="E11" s="2">
        <v>139150852</v>
      </c>
      <c r="F11" s="2">
        <v>1507329399</v>
      </c>
      <c r="G11" s="2">
        <v>948842039</v>
      </c>
      <c r="H11" s="2">
        <v>556767807</v>
      </c>
      <c r="I11" s="2">
        <v>646802012</v>
      </c>
    </row>
    <row r="12" spans="1:9" x14ac:dyDescent="0.3">
      <c r="A12" s="8" t="s">
        <v>24</v>
      </c>
      <c r="B12" s="4" t="s">
        <v>39</v>
      </c>
      <c r="C12" s="2">
        <v>70767</v>
      </c>
      <c r="D12" s="2">
        <v>2910361</v>
      </c>
      <c r="E12" s="2">
        <v>138662568</v>
      </c>
      <c r="F12" s="2">
        <v>1504273561</v>
      </c>
      <c r="G12" s="2">
        <v>947974741</v>
      </c>
      <c r="H12" s="2">
        <v>554525485</v>
      </c>
      <c r="I12" s="2">
        <v>643879752</v>
      </c>
    </row>
    <row r="13" spans="1:9" x14ac:dyDescent="0.3">
      <c r="A13" s="8" t="s">
        <v>24</v>
      </c>
      <c r="B13" s="4" t="s">
        <v>40</v>
      </c>
      <c r="C13" s="2">
        <v>3010</v>
      </c>
      <c r="D13" s="2">
        <v>77770</v>
      </c>
      <c r="E13" s="2">
        <v>2844433</v>
      </c>
      <c r="F13" s="2">
        <v>19755153</v>
      </c>
      <c r="G13" s="2">
        <v>11288127</v>
      </c>
      <c r="H13" s="2">
        <v>8474455</v>
      </c>
      <c r="I13" s="2">
        <v>10144586</v>
      </c>
    </row>
    <row r="14" spans="1:9" x14ac:dyDescent="0.3">
      <c r="A14" s="8" t="s">
        <v>24</v>
      </c>
      <c r="B14" s="4" t="s">
        <v>41</v>
      </c>
      <c r="C14" s="2">
        <v>1994</v>
      </c>
      <c r="D14" s="2">
        <v>49200</v>
      </c>
      <c r="E14" s="2">
        <v>1521920</v>
      </c>
      <c r="F14" s="2">
        <v>15204569</v>
      </c>
      <c r="G14" s="2">
        <v>8057236</v>
      </c>
      <c r="H14" s="2">
        <v>6997527</v>
      </c>
      <c r="I14" s="2">
        <v>3585385</v>
      </c>
    </row>
    <row r="15" spans="1:9" x14ac:dyDescent="0.3">
      <c r="A15" s="8" t="s">
        <v>24</v>
      </c>
      <c r="B15" s="4" t="s">
        <v>42</v>
      </c>
      <c r="C15" s="2">
        <v>552</v>
      </c>
      <c r="D15" s="2">
        <v>13171</v>
      </c>
      <c r="E15" s="2">
        <v>416500</v>
      </c>
      <c r="F15" s="2">
        <v>3424714</v>
      </c>
      <c r="G15" s="2">
        <v>2050399</v>
      </c>
      <c r="H15" s="2">
        <v>1345982</v>
      </c>
      <c r="I15" s="2">
        <v>1251992</v>
      </c>
    </row>
    <row r="16" spans="1:9" x14ac:dyDescent="0.3">
      <c r="A16" s="8" t="s">
        <v>24</v>
      </c>
      <c r="B16" s="4" t="s">
        <v>43</v>
      </c>
      <c r="C16" s="2">
        <v>3217</v>
      </c>
      <c r="D16" s="2">
        <v>148457</v>
      </c>
      <c r="E16" s="2">
        <v>7991593</v>
      </c>
      <c r="F16" s="2">
        <v>146029248</v>
      </c>
      <c r="G16" s="2">
        <v>98875836</v>
      </c>
      <c r="H16" s="2">
        <v>46473768</v>
      </c>
      <c r="I16" s="2">
        <v>56001642</v>
      </c>
    </row>
    <row r="17" spans="1:9" x14ac:dyDescent="0.3">
      <c r="A17" s="8" t="s">
        <v>24</v>
      </c>
      <c r="B17" s="4" t="s">
        <v>44</v>
      </c>
      <c r="C17" s="2">
        <v>3500</v>
      </c>
      <c r="D17" s="2">
        <v>345277</v>
      </c>
      <c r="E17" s="2">
        <v>21847140</v>
      </c>
      <c r="F17" s="2">
        <v>262515628</v>
      </c>
      <c r="G17" s="2">
        <v>124171913</v>
      </c>
      <c r="H17" s="2">
        <v>138368572</v>
      </c>
      <c r="I17" s="2">
        <v>118291835</v>
      </c>
    </row>
    <row r="18" spans="1:9" x14ac:dyDescent="0.3">
      <c r="A18" s="8" t="s">
        <v>24</v>
      </c>
      <c r="B18" s="4" t="s">
        <v>45</v>
      </c>
      <c r="C18" s="2">
        <v>4578</v>
      </c>
      <c r="D18" s="2">
        <v>202535</v>
      </c>
      <c r="E18" s="2">
        <v>9976486</v>
      </c>
      <c r="F18" s="2">
        <v>98865345</v>
      </c>
      <c r="G18" s="2">
        <v>65484605</v>
      </c>
      <c r="H18" s="2">
        <v>33186568</v>
      </c>
      <c r="I18" s="2">
        <v>32588527</v>
      </c>
    </row>
    <row r="19" spans="1:9" x14ac:dyDescent="0.3">
      <c r="A19" s="8" t="s">
        <v>24</v>
      </c>
      <c r="B19" s="4" t="s">
        <v>46</v>
      </c>
      <c r="C19" s="2">
        <v>4714</v>
      </c>
      <c r="D19" s="2">
        <v>333722</v>
      </c>
      <c r="E19" s="2">
        <v>17779633</v>
      </c>
      <c r="F19" s="2">
        <v>195499403</v>
      </c>
      <c r="G19" s="2">
        <v>141496822</v>
      </c>
      <c r="H19" s="2">
        <v>54180253</v>
      </c>
      <c r="I19" s="2">
        <v>60498925</v>
      </c>
    </row>
    <row r="20" spans="1:9" x14ac:dyDescent="0.3">
      <c r="A20" s="9" t="s">
        <v>24</v>
      </c>
      <c r="B20" s="5" t="s">
        <v>47</v>
      </c>
      <c r="C20" s="2">
        <v>1464</v>
      </c>
      <c r="D20" s="2">
        <v>124522</v>
      </c>
      <c r="E20" s="2">
        <v>5968931</v>
      </c>
      <c r="F20" s="2">
        <v>46635909</v>
      </c>
      <c r="G20" s="2">
        <v>31863791</v>
      </c>
      <c r="H20" s="2">
        <v>14673359</v>
      </c>
      <c r="I20" s="2">
        <v>27300184</v>
      </c>
    </row>
    <row r="23" spans="1:9" x14ac:dyDescent="0.3">
      <c r="A23" s="14" t="s">
        <v>48</v>
      </c>
      <c r="B23" s="14" t="s">
        <v>0</v>
      </c>
      <c r="C23" s="14" t="s">
        <v>49</v>
      </c>
      <c r="D23" s="15" t="s">
        <v>35</v>
      </c>
      <c r="E23" s="15" t="s">
        <v>35</v>
      </c>
    </row>
    <row r="24" spans="1:9" x14ac:dyDescent="0.3">
      <c r="A24" s="15" t="s">
        <v>48</v>
      </c>
      <c r="B24" s="15" t="s">
        <v>0</v>
      </c>
      <c r="C24" s="15" t="s">
        <v>49</v>
      </c>
      <c r="D24" s="1" t="s">
        <v>2</v>
      </c>
      <c r="E24" s="1" t="s">
        <v>36</v>
      </c>
    </row>
    <row r="25" spans="1:9" x14ac:dyDescent="0.3">
      <c r="A25" s="4" t="s">
        <v>38</v>
      </c>
      <c r="B25" s="4" t="s">
        <v>50</v>
      </c>
      <c r="C25" s="4" t="s">
        <v>51</v>
      </c>
      <c r="D25" s="2">
        <v>4325195</v>
      </c>
      <c r="E25" s="2">
        <v>21583421</v>
      </c>
    </row>
    <row r="26" spans="1:9" x14ac:dyDescent="0.3">
      <c r="A26" s="8" t="s">
        <v>24</v>
      </c>
      <c r="B26" s="4" t="s">
        <v>52</v>
      </c>
      <c r="C26" s="4" t="s">
        <v>51</v>
      </c>
      <c r="D26" s="2">
        <v>5948</v>
      </c>
      <c r="E26" s="2">
        <v>47481</v>
      </c>
    </row>
    <row r="27" spans="1:9" x14ac:dyDescent="0.3">
      <c r="A27" s="8" t="s">
        <v>24</v>
      </c>
      <c r="B27" s="4" t="s">
        <v>53</v>
      </c>
      <c r="C27" s="4" t="s">
        <v>51</v>
      </c>
      <c r="D27" s="2">
        <v>1654</v>
      </c>
      <c r="E27" s="2">
        <v>13838</v>
      </c>
    </row>
    <row r="28" spans="1:9" x14ac:dyDescent="0.3">
      <c r="A28" s="8" t="s">
        <v>24</v>
      </c>
      <c r="B28" s="4" t="s">
        <v>39</v>
      </c>
      <c r="C28" s="4" t="s">
        <v>51</v>
      </c>
      <c r="D28" s="2">
        <v>453257</v>
      </c>
      <c r="E28" s="2">
        <v>3984905</v>
      </c>
    </row>
    <row r="29" spans="1:9" x14ac:dyDescent="0.3">
      <c r="A29" s="8" t="s">
        <v>24</v>
      </c>
      <c r="B29" s="4" t="s">
        <v>54</v>
      </c>
      <c r="C29" s="4" t="s">
        <v>51</v>
      </c>
      <c r="D29" s="2">
        <v>4449</v>
      </c>
      <c r="E29" s="2">
        <v>69138</v>
      </c>
    </row>
    <row r="30" spans="1:9" x14ac:dyDescent="0.3">
      <c r="A30" s="8" t="s">
        <v>24</v>
      </c>
      <c r="B30" s="4" t="s">
        <v>55</v>
      </c>
      <c r="C30" s="4" t="s">
        <v>51</v>
      </c>
      <c r="D30" s="2">
        <v>9627</v>
      </c>
      <c r="E30" s="2">
        <v>115110</v>
      </c>
    </row>
    <row r="31" spans="1:9" x14ac:dyDescent="0.3">
      <c r="A31" s="8" t="s">
        <v>24</v>
      </c>
      <c r="B31" s="4" t="s">
        <v>56</v>
      </c>
      <c r="C31" s="4" t="s">
        <v>51</v>
      </c>
      <c r="D31" s="2">
        <v>158401</v>
      </c>
      <c r="E31" s="2">
        <v>1431792</v>
      </c>
    </row>
    <row r="32" spans="1:9" x14ac:dyDescent="0.3">
      <c r="A32" s="8" t="s">
        <v>24</v>
      </c>
      <c r="B32" s="4" t="s">
        <v>57</v>
      </c>
      <c r="C32" s="4" t="s">
        <v>51</v>
      </c>
      <c r="D32" s="2">
        <v>1064434</v>
      </c>
      <c r="E32" s="2">
        <v>2962630</v>
      </c>
    </row>
    <row r="33" spans="1:5" x14ac:dyDescent="0.3">
      <c r="A33" s="8" t="s">
        <v>24</v>
      </c>
      <c r="B33" s="4" t="s">
        <v>58</v>
      </c>
      <c r="C33" s="4" t="s">
        <v>51</v>
      </c>
      <c r="D33" s="2">
        <v>420889</v>
      </c>
      <c r="E33" s="2">
        <v>1091939</v>
      </c>
    </row>
    <row r="34" spans="1:5" x14ac:dyDescent="0.3">
      <c r="A34" s="8" t="s">
        <v>24</v>
      </c>
      <c r="B34" s="4" t="s">
        <v>59</v>
      </c>
      <c r="C34" s="4" t="s">
        <v>51</v>
      </c>
      <c r="D34" s="2">
        <v>829555</v>
      </c>
      <c r="E34" s="2">
        <v>2023871</v>
      </c>
    </row>
    <row r="35" spans="1:5" x14ac:dyDescent="0.3">
      <c r="A35" s="8" t="s">
        <v>24</v>
      </c>
      <c r="B35" s="4" t="s">
        <v>60</v>
      </c>
      <c r="C35" s="4" t="s">
        <v>51</v>
      </c>
      <c r="D35" s="2">
        <v>49435</v>
      </c>
      <c r="E35" s="2">
        <v>620982</v>
      </c>
    </row>
    <row r="36" spans="1:5" x14ac:dyDescent="0.3">
      <c r="A36" s="8" t="s">
        <v>24</v>
      </c>
      <c r="B36" s="4" t="s">
        <v>61</v>
      </c>
      <c r="C36" s="4" t="s">
        <v>51</v>
      </c>
      <c r="D36" s="2">
        <v>43242</v>
      </c>
      <c r="E36" s="2">
        <v>680970</v>
      </c>
    </row>
    <row r="37" spans="1:5" x14ac:dyDescent="0.3">
      <c r="A37" s="8" t="s">
        <v>24</v>
      </c>
      <c r="B37" s="4" t="s">
        <v>62</v>
      </c>
      <c r="C37" s="4" t="s">
        <v>51</v>
      </c>
      <c r="D37" s="2">
        <v>177046</v>
      </c>
      <c r="E37" s="2">
        <v>510503</v>
      </c>
    </row>
    <row r="38" spans="1:5" x14ac:dyDescent="0.3">
      <c r="A38" s="8" t="s">
        <v>24</v>
      </c>
      <c r="B38" s="4" t="s">
        <v>63</v>
      </c>
      <c r="C38" s="4" t="s">
        <v>51</v>
      </c>
      <c r="D38" s="2">
        <v>129778</v>
      </c>
      <c r="E38" s="2">
        <v>1159853</v>
      </c>
    </row>
    <row r="39" spans="1:5" x14ac:dyDescent="0.3">
      <c r="A39" s="8" t="s">
        <v>24</v>
      </c>
      <c r="B39" s="4" t="s">
        <v>64</v>
      </c>
      <c r="C39" s="4" t="s">
        <v>51</v>
      </c>
      <c r="D39" s="2">
        <v>77568</v>
      </c>
      <c r="E39" s="2">
        <v>1108666</v>
      </c>
    </row>
    <row r="40" spans="1:5" x14ac:dyDescent="0.3">
      <c r="A40" s="8" t="s">
        <v>24</v>
      </c>
      <c r="B40" s="4" t="s">
        <v>65</v>
      </c>
      <c r="C40" s="4" t="s">
        <v>51</v>
      </c>
      <c r="D40" s="2">
        <v>12385</v>
      </c>
      <c r="E40" s="2">
        <v>819440</v>
      </c>
    </row>
    <row r="41" spans="1:5" x14ac:dyDescent="0.3">
      <c r="A41" s="8" t="s">
        <v>24</v>
      </c>
      <c r="B41" s="4" t="s">
        <v>66</v>
      </c>
      <c r="C41" s="4" t="s">
        <v>51</v>
      </c>
      <c r="D41" s="2">
        <v>191529</v>
      </c>
      <c r="E41" s="2">
        <v>1579773</v>
      </c>
    </row>
    <row r="42" spans="1:5" x14ac:dyDescent="0.3">
      <c r="A42" s="8" t="s">
        <v>24</v>
      </c>
      <c r="B42" s="4" t="s">
        <v>67</v>
      </c>
      <c r="C42" s="4" t="s">
        <v>51</v>
      </c>
      <c r="D42" s="2">
        <v>149351</v>
      </c>
      <c r="E42" s="2">
        <v>2156232</v>
      </c>
    </row>
    <row r="43" spans="1:5" x14ac:dyDescent="0.3">
      <c r="A43" s="8" t="s">
        <v>24</v>
      </c>
      <c r="B43" s="4" t="s">
        <v>68</v>
      </c>
      <c r="C43" s="4" t="s">
        <v>51</v>
      </c>
      <c r="D43" s="2">
        <v>123249</v>
      </c>
      <c r="E43" s="2">
        <v>380824</v>
      </c>
    </row>
    <row r="44" spans="1:5" x14ac:dyDescent="0.3">
      <c r="A44" s="9" t="s">
        <v>24</v>
      </c>
      <c r="B44" s="5" t="s">
        <v>69</v>
      </c>
      <c r="C44" s="5" t="s">
        <v>51</v>
      </c>
      <c r="D44" s="2">
        <v>423398</v>
      </c>
      <c r="E44" s="2">
        <v>825474</v>
      </c>
    </row>
    <row r="47" spans="1:5" x14ac:dyDescent="0.3">
      <c r="A47" s="7" t="s">
        <v>70</v>
      </c>
      <c r="B47" s="1" t="s">
        <v>1</v>
      </c>
      <c r="C47" s="1" t="s">
        <v>35</v>
      </c>
    </row>
    <row r="48" spans="1:5" x14ac:dyDescent="0.3">
      <c r="A48" s="4" t="s">
        <v>71</v>
      </c>
      <c r="B48" s="3">
        <v>2796.6</v>
      </c>
      <c r="C48" s="3">
        <v>1940726.2</v>
      </c>
    </row>
    <row r="49" spans="1:5" x14ac:dyDescent="0.3">
      <c r="A49" s="4" t="s">
        <v>72</v>
      </c>
      <c r="B49" s="3">
        <v>29</v>
      </c>
      <c r="C49" s="3">
        <v>1.9</v>
      </c>
      <c r="E49" s="10"/>
    </row>
    <row r="50" spans="1:5" x14ac:dyDescent="0.3">
      <c r="A50" s="4" t="s">
        <v>73</v>
      </c>
      <c r="B50" s="3">
        <v>20.7</v>
      </c>
      <c r="C50" s="3">
        <v>27.2</v>
      </c>
      <c r="D50" s="10">
        <f>B48*(B50/100)</f>
        <v>578.89619999999991</v>
      </c>
      <c r="E50" s="10">
        <f>C48*(C50/100)</f>
        <v>527877.52639999997</v>
      </c>
    </row>
    <row r="51" spans="1:5" x14ac:dyDescent="0.3">
      <c r="A51" s="4" t="s">
        <v>74</v>
      </c>
      <c r="B51" s="3">
        <v>19</v>
      </c>
      <c r="C51" s="3">
        <v>27.1</v>
      </c>
    </row>
    <row r="52" spans="1:5" x14ac:dyDescent="0.3">
      <c r="A52" s="4" t="s">
        <v>75</v>
      </c>
      <c r="B52" s="3">
        <v>1.4</v>
      </c>
      <c r="C52" s="3">
        <v>2.4</v>
      </c>
    </row>
    <row r="53" spans="1:5" x14ac:dyDescent="0.3">
      <c r="A53" s="4" t="s">
        <v>76</v>
      </c>
      <c r="B53" s="3">
        <v>5.0999999999999996</v>
      </c>
      <c r="C53" s="3">
        <v>6</v>
      </c>
    </row>
    <row r="54" spans="1:5" x14ac:dyDescent="0.3">
      <c r="A54" s="4" t="s">
        <v>77</v>
      </c>
      <c r="B54" s="3">
        <v>43.8</v>
      </c>
      <c r="C54" s="3">
        <v>62.4</v>
      </c>
    </row>
    <row r="55" spans="1:5" x14ac:dyDescent="0.3">
      <c r="A55" s="4" t="s">
        <v>78</v>
      </c>
      <c r="B55" s="3">
        <v>34.1</v>
      </c>
      <c r="C55" s="3">
        <v>47.8</v>
      </c>
    </row>
    <row r="56" spans="1:5" x14ac:dyDescent="0.3">
      <c r="A56" s="4" t="s">
        <v>79</v>
      </c>
      <c r="B56" s="3">
        <v>51.3</v>
      </c>
      <c r="C56" s="3">
        <v>22</v>
      </c>
    </row>
    <row r="57" spans="1:5" x14ac:dyDescent="0.3">
      <c r="A57" s="4" t="s">
        <v>80</v>
      </c>
      <c r="B57" s="3">
        <v>6.2</v>
      </c>
      <c r="C57" s="3">
        <v>20.399999999999999</v>
      </c>
    </row>
    <row r="58" spans="1:5" x14ac:dyDescent="0.3">
      <c r="A58" s="4" t="s">
        <v>81</v>
      </c>
      <c r="B58" s="3">
        <v>8.5</v>
      </c>
      <c r="C58" s="3">
        <v>9.8000000000000007</v>
      </c>
    </row>
    <row r="59" spans="1:5" x14ac:dyDescent="0.3">
      <c r="A59" s="4" t="s">
        <v>82</v>
      </c>
      <c r="B59" s="2" t="s">
        <v>83</v>
      </c>
      <c r="C59" s="3">
        <v>61.5</v>
      </c>
    </row>
    <row r="60" spans="1:5" x14ac:dyDescent="0.3">
      <c r="A60" s="4" t="s">
        <v>84</v>
      </c>
      <c r="B60" s="2" t="s">
        <v>83</v>
      </c>
      <c r="C60" s="3">
        <v>25</v>
      </c>
    </row>
    <row r="61" spans="1:5" x14ac:dyDescent="0.3">
      <c r="A61" s="4" t="s">
        <v>85</v>
      </c>
      <c r="B61" s="2" t="s">
        <v>83</v>
      </c>
      <c r="C61" s="3">
        <v>13.5</v>
      </c>
    </row>
    <row r="62" spans="1:5" x14ac:dyDescent="0.3">
      <c r="A62" s="4" t="s">
        <v>78</v>
      </c>
      <c r="B62" s="3">
        <v>33.799999999999997</v>
      </c>
      <c r="C62" s="3">
        <v>47.8</v>
      </c>
    </row>
    <row r="63" spans="1:5" x14ac:dyDescent="0.3">
      <c r="A63" s="4" t="s">
        <v>79</v>
      </c>
      <c r="B63" s="3">
        <v>50.8</v>
      </c>
      <c r="C63" s="3">
        <v>22</v>
      </c>
    </row>
    <row r="64" spans="1:5" x14ac:dyDescent="0.3">
      <c r="A64" s="4" t="s">
        <v>80</v>
      </c>
      <c r="B64" s="3">
        <v>6.1</v>
      </c>
      <c r="C64" s="3">
        <v>20.5</v>
      </c>
    </row>
    <row r="65" spans="1:4" x14ac:dyDescent="0.3">
      <c r="A65" s="4" t="s">
        <v>81</v>
      </c>
      <c r="B65" s="3">
        <v>8.4</v>
      </c>
      <c r="C65" s="3">
        <v>9.8000000000000007</v>
      </c>
    </row>
    <row r="66" spans="1:4" x14ac:dyDescent="0.3">
      <c r="A66" s="4" t="s">
        <v>86</v>
      </c>
      <c r="B66" s="3">
        <v>0.8</v>
      </c>
      <c r="C66" s="3">
        <v>-0.2</v>
      </c>
    </row>
    <row r="67" spans="1:4" x14ac:dyDescent="0.3">
      <c r="A67" s="4" t="s">
        <v>82</v>
      </c>
      <c r="B67" s="2" t="s">
        <v>83</v>
      </c>
      <c r="C67" s="3">
        <v>56.2</v>
      </c>
    </row>
    <row r="68" spans="1:4" x14ac:dyDescent="0.3">
      <c r="A68" s="4" t="s">
        <v>84</v>
      </c>
      <c r="B68" s="2" t="s">
        <v>83</v>
      </c>
      <c r="C68" s="3">
        <v>22.4</v>
      </c>
    </row>
    <row r="69" spans="1:4" x14ac:dyDescent="0.3">
      <c r="A69" s="4" t="s">
        <v>85</v>
      </c>
      <c r="B69" s="2" t="s">
        <v>83</v>
      </c>
      <c r="C69" s="3">
        <v>21.4</v>
      </c>
    </row>
    <row r="70" spans="1:4" x14ac:dyDescent="0.3">
      <c r="A70" s="4" t="s">
        <v>82</v>
      </c>
      <c r="B70" s="2" t="s">
        <v>83</v>
      </c>
      <c r="C70" s="3">
        <v>66.099999999999994</v>
      </c>
    </row>
    <row r="71" spans="1:4" x14ac:dyDescent="0.3">
      <c r="A71" s="4" t="s">
        <v>84</v>
      </c>
      <c r="B71" s="2" t="s">
        <v>83</v>
      </c>
      <c r="C71" s="3">
        <v>22.4</v>
      </c>
    </row>
    <row r="72" spans="1:4" x14ac:dyDescent="0.3">
      <c r="A72" s="5" t="s">
        <v>85</v>
      </c>
      <c r="B72" s="2" t="s">
        <v>83</v>
      </c>
      <c r="C72" s="3">
        <v>11.5</v>
      </c>
    </row>
    <row r="75" spans="1:4" x14ac:dyDescent="0.3">
      <c r="A75" s="7" t="s">
        <v>91</v>
      </c>
      <c r="B75" s="7" t="s">
        <v>90</v>
      </c>
      <c r="C75" s="1" t="s">
        <v>1</v>
      </c>
      <c r="D75" s="1" t="s">
        <v>35</v>
      </c>
    </row>
    <row r="76" spans="1:4" x14ac:dyDescent="0.3">
      <c r="A76" s="5" t="s">
        <v>51</v>
      </c>
      <c r="B76" s="5" t="s">
        <v>51</v>
      </c>
      <c r="C76" s="2">
        <v>9617000</v>
      </c>
      <c r="D76" s="2">
        <v>26904000</v>
      </c>
    </row>
    <row r="78" spans="1:4" x14ac:dyDescent="0.3">
      <c r="B78" s="12"/>
      <c r="C78" s="12" t="s">
        <v>87</v>
      </c>
      <c r="D78" s="12" t="s">
        <v>88</v>
      </c>
    </row>
    <row r="79" spans="1:4" x14ac:dyDescent="0.3">
      <c r="B79" s="12" t="s">
        <v>89</v>
      </c>
      <c r="C79" s="3">
        <v>2796.6</v>
      </c>
      <c r="D79" s="3">
        <v>1940726.2</v>
      </c>
    </row>
    <row r="80" spans="1:4" x14ac:dyDescent="0.3">
      <c r="B80" s="12" t="s">
        <v>94</v>
      </c>
      <c r="C80" s="3">
        <v>20.7</v>
      </c>
      <c r="D80" s="3">
        <v>27.2</v>
      </c>
    </row>
    <row r="81" spans="2:4" x14ac:dyDescent="0.3">
      <c r="B81" s="12" t="s">
        <v>92</v>
      </c>
      <c r="C81" s="13">
        <v>578.89619999999991</v>
      </c>
      <c r="D81" s="13">
        <v>527877.52639999997</v>
      </c>
    </row>
    <row r="82" spans="2:4" x14ac:dyDescent="0.3">
      <c r="B82" s="12" t="s">
        <v>93</v>
      </c>
      <c r="C82" s="2">
        <v>9617000</v>
      </c>
      <c r="D82" s="2">
        <v>26904000</v>
      </c>
    </row>
    <row r="83" spans="2:4" x14ac:dyDescent="0.3">
      <c r="B83" s="12" t="s">
        <v>95</v>
      </c>
      <c r="C83" s="11">
        <f>(C84/C82)*100</f>
        <v>9.7499220131017985</v>
      </c>
      <c r="D83" s="11">
        <f>(D84/D82)*100</f>
        <v>10.817577311923877</v>
      </c>
    </row>
    <row r="84" spans="2:4" x14ac:dyDescent="0.3">
      <c r="B84" s="12" t="s">
        <v>96</v>
      </c>
      <c r="C84" s="2">
        <v>937650</v>
      </c>
      <c r="D84" s="2">
        <v>2910361</v>
      </c>
    </row>
  </sheetData>
  <mergeCells count="9">
    <mergeCell ref="A23:A24"/>
    <mergeCell ref="B23:B24"/>
    <mergeCell ref="C23:C24"/>
    <mergeCell ref="D23:E23"/>
    <mergeCell ref="A1:A2"/>
    <mergeCell ref="B1:H1"/>
    <mergeCell ref="A9:A10"/>
    <mergeCell ref="B9:B10"/>
    <mergeCell ref="C9:I9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defaultRowHeight="16.5" x14ac:dyDescent="0.3"/>
  <sheetData>
    <row r="1" spans="1:2" x14ac:dyDescent="0.3">
      <c r="A1" s="6" t="s">
        <v>12</v>
      </c>
      <c r="B1" s="6" t="s">
        <v>13</v>
      </c>
    </row>
    <row r="2" spans="1:2" x14ac:dyDescent="0.3">
      <c r="A2" s="6" t="s">
        <v>14</v>
      </c>
      <c r="B2" s="6" t="s">
        <v>15</v>
      </c>
    </row>
    <row r="3" spans="1:2" x14ac:dyDescent="0.3">
      <c r="A3" s="6" t="s">
        <v>16</v>
      </c>
      <c r="B3" s="6" t="s">
        <v>17</v>
      </c>
    </row>
    <row r="4" spans="1:2" x14ac:dyDescent="0.3">
      <c r="A4" s="6" t="s">
        <v>18</v>
      </c>
      <c r="B4" s="6" t="s">
        <v>19</v>
      </c>
    </row>
    <row r="5" spans="1:2" x14ac:dyDescent="0.3">
      <c r="A5" s="6" t="s">
        <v>20</v>
      </c>
      <c r="B5" s="6" t="s">
        <v>21</v>
      </c>
    </row>
    <row r="6" spans="1:2" x14ac:dyDescent="0.3">
      <c r="A6" s="6" t="s">
        <v>22</v>
      </c>
      <c r="B6" s="6" t="s">
        <v>23</v>
      </c>
    </row>
    <row r="7" spans="1:2" x14ac:dyDescent="0.3">
      <c r="A7" s="6" t="s">
        <v>24</v>
      </c>
      <c r="B7" s="6" t="s">
        <v>25</v>
      </c>
    </row>
    <row r="8" spans="1:2" x14ac:dyDescent="0.3">
      <c r="A8" s="6" t="s">
        <v>26</v>
      </c>
    </row>
    <row r="9" spans="1:2" x14ac:dyDescent="0.3">
      <c r="A9" s="6" t="s">
        <v>27</v>
      </c>
      <c r="B9" s="6" t="s">
        <v>28</v>
      </c>
    </row>
    <row r="10" spans="1:2" x14ac:dyDescent="0.3">
      <c r="A10" s="6" t="s">
        <v>24</v>
      </c>
      <c r="B10" s="6" t="s">
        <v>29</v>
      </c>
    </row>
    <row r="11" spans="1:2" x14ac:dyDescent="0.3">
      <c r="A11" s="6" t="s">
        <v>24</v>
      </c>
      <c r="B11" s="6" t="s">
        <v>30</v>
      </c>
    </row>
    <row r="12" spans="1:2" x14ac:dyDescent="0.3">
      <c r="A12" s="6" t="s">
        <v>31</v>
      </c>
      <c r="B12" s="6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인포편집</vt:lpstr>
      <vt:lpstr>데이터</vt:lpstr>
      <vt:lpstr>메타정보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2023-02-14T01:36:08Z</dcterms:created>
  <dcterms:modified xsi:type="dcterms:W3CDTF">2024-09-06T06:03:43Z</dcterms:modified>
</cp:coreProperties>
</file>