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0000_최종인쇄준비\통계자료제작\통계정리\"/>
    </mc:Choice>
  </mc:AlternateContent>
  <xr:revisionPtr revIDLastSave="0" documentId="13_ncr:1_{42167D8D-60B1-4DB9-B43A-6E21D31A68C6}" xr6:coauthVersionLast="47" xr6:coauthVersionMax="47" xr10:uidLastSave="{00000000-0000-0000-0000-000000000000}"/>
  <bookViews>
    <workbookView xWindow="30750" yWindow="1950" windowWidth="30150" windowHeight="17190" xr2:uid="{208AEF6F-9961-43AE-9675-492F12F6FC61}"/>
  </bookViews>
  <sheets>
    <sheet name="수출 품목 금액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4" i="2" l="1"/>
  <c r="C34" i="2"/>
  <c r="D34" i="2"/>
  <c r="E34" i="2"/>
  <c r="F34" i="2"/>
  <c r="G34" i="2"/>
  <c r="H34" i="2"/>
  <c r="I34" i="2"/>
  <c r="J34" i="2"/>
  <c r="K34" i="2"/>
  <c r="B35" i="2"/>
  <c r="C35" i="2"/>
  <c r="D35" i="2"/>
  <c r="E35" i="2"/>
  <c r="F35" i="2"/>
  <c r="G35" i="2"/>
  <c r="H35" i="2"/>
  <c r="I35" i="2"/>
  <c r="J35" i="2"/>
  <c r="K35" i="2"/>
  <c r="B36" i="2"/>
  <c r="C36" i="2"/>
  <c r="D36" i="2"/>
  <c r="E36" i="2"/>
  <c r="F36" i="2"/>
  <c r="G36" i="2"/>
  <c r="H36" i="2"/>
  <c r="I36" i="2"/>
  <c r="J36" i="2"/>
  <c r="K36" i="2"/>
  <c r="B37" i="2"/>
  <c r="C37" i="2"/>
  <c r="D37" i="2"/>
  <c r="E37" i="2"/>
  <c r="F37" i="2"/>
  <c r="G37" i="2"/>
  <c r="H37" i="2"/>
  <c r="I37" i="2"/>
  <c r="J37" i="2"/>
  <c r="K37" i="2"/>
  <c r="B38" i="2"/>
  <c r="C38" i="2"/>
  <c r="D38" i="2"/>
  <c r="E38" i="2"/>
  <c r="F38" i="2"/>
  <c r="G38" i="2"/>
  <c r="H38" i="2"/>
  <c r="I38" i="2"/>
  <c r="J38" i="2"/>
  <c r="K38" i="2"/>
  <c r="B39" i="2"/>
  <c r="C39" i="2"/>
  <c r="D39" i="2"/>
  <c r="E39" i="2"/>
  <c r="F39" i="2"/>
  <c r="G39" i="2"/>
  <c r="H39" i="2"/>
  <c r="I39" i="2"/>
  <c r="J39" i="2"/>
  <c r="K39" i="2"/>
  <c r="B40" i="2"/>
  <c r="C40" i="2"/>
  <c r="D40" i="2"/>
  <c r="E40" i="2"/>
  <c r="F40" i="2"/>
  <c r="G40" i="2"/>
  <c r="H40" i="2"/>
  <c r="I40" i="2"/>
  <c r="J40" i="2"/>
  <c r="K40" i="2"/>
  <c r="B41" i="2"/>
  <c r="C41" i="2"/>
  <c r="D41" i="2"/>
  <c r="E41" i="2"/>
  <c r="F41" i="2"/>
  <c r="G41" i="2"/>
  <c r="H41" i="2"/>
  <c r="I41" i="2"/>
  <c r="J41" i="2"/>
  <c r="K41" i="2"/>
  <c r="B42" i="2"/>
  <c r="C42" i="2"/>
  <c r="D42" i="2"/>
  <c r="E42" i="2"/>
  <c r="F42" i="2"/>
  <c r="G42" i="2"/>
  <c r="H42" i="2"/>
  <c r="I42" i="2"/>
  <c r="J42" i="2"/>
  <c r="K42" i="2"/>
  <c r="B43" i="2"/>
  <c r="C43" i="2"/>
  <c r="D43" i="2"/>
  <c r="E43" i="2"/>
  <c r="F43" i="2"/>
  <c r="G43" i="2"/>
  <c r="H43" i="2"/>
  <c r="I43" i="2"/>
  <c r="J43" i="2"/>
  <c r="K43" i="2"/>
  <c r="C33" i="2"/>
  <c r="D33" i="2"/>
  <c r="E33" i="2"/>
  <c r="F33" i="2"/>
  <c r="G33" i="2"/>
  <c r="H33" i="2"/>
  <c r="I33" i="2"/>
  <c r="J33" i="2"/>
  <c r="K33" i="2"/>
  <c r="B33" i="2"/>
  <c r="O13" i="2"/>
  <c r="N13" i="2"/>
  <c r="M13" i="2"/>
  <c r="K14" i="2"/>
  <c r="J14" i="2"/>
  <c r="I14" i="2"/>
  <c r="H14" i="2"/>
  <c r="G14" i="2"/>
  <c r="F14" i="2"/>
  <c r="E14" i="2"/>
  <c r="D14" i="2"/>
  <c r="C14" i="2"/>
  <c r="B14" i="2"/>
  <c r="L13" i="2"/>
  <c r="L11" i="2"/>
  <c r="L10" i="2"/>
  <c r="L9" i="2"/>
  <c r="L8" i="2"/>
  <c r="L7" i="2"/>
  <c r="L6" i="2"/>
  <c r="L5" i="2"/>
  <c r="L4" i="2"/>
  <c r="L3" i="2"/>
  <c r="L12" i="2"/>
  <c r="E15" i="2" l="1"/>
  <c r="L14" i="2"/>
  <c r="C15" i="2"/>
  <c r="F15" i="2"/>
  <c r="G15" i="2"/>
  <c r="H15" i="2"/>
  <c r="I15" i="2"/>
  <c r="J15" i="2"/>
  <c r="K15" i="2"/>
  <c r="B15" i="2"/>
  <c r="D1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YUBIN</author>
  </authors>
  <commentList>
    <comment ref="A1" authorId="0" shapeId="0" xr:uid="{976C3992-7F89-4752-95F9-FC1A3C229755}">
      <text>
        <r>
          <rPr>
            <b/>
            <sz val="9"/>
            <color indexed="81"/>
            <rFont val="Tahoma"/>
            <family val="2"/>
          </rPr>
          <t>YUBIN: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출처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한국무역통계</t>
        </r>
        <r>
          <rPr>
            <sz val="9"/>
            <color indexed="81"/>
            <rFont val="Tahoma"/>
            <family val="2"/>
          </rPr>
          <t xml:space="preserve"> https://stat.kita.net/stat/kts/pum/ItemImpExpList.screen</t>
        </r>
      </text>
    </comment>
  </commentList>
</comments>
</file>

<file path=xl/sharedStrings.xml><?xml version="1.0" encoding="utf-8"?>
<sst xmlns="http://schemas.openxmlformats.org/spreadsheetml/2006/main" count="40" uniqueCount="19">
  <si>
    <t>농림수산물</t>
  </si>
  <si>
    <t>광산물</t>
  </si>
  <si>
    <t>화학공업제품</t>
  </si>
  <si>
    <t>플라스틱고무및가죽제품</t>
  </si>
  <si>
    <t>섬유류</t>
  </si>
  <si>
    <t>생활용품</t>
  </si>
  <si>
    <t>철강금속제품</t>
  </si>
  <si>
    <t>기계류</t>
  </si>
  <si>
    <t>전자전기제품</t>
  </si>
  <si>
    <t>잡제품</t>
  </si>
  <si>
    <t>총액</t>
    <phoneticPr fontId="1" type="noConversion"/>
  </si>
  <si>
    <t>총액순 정렬</t>
    <phoneticPr fontId="1" type="noConversion"/>
  </si>
  <si>
    <t>전기전자제품</t>
    <phoneticPr fontId="1" type="noConversion"/>
  </si>
  <si>
    <t>기계류</t>
    <phoneticPr fontId="1" type="noConversion"/>
  </si>
  <si>
    <t>총합</t>
    <phoneticPr fontId="1" type="noConversion"/>
  </si>
  <si>
    <t>순위</t>
    <phoneticPr fontId="1" type="noConversion"/>
  </si>
  <si>
    <t>MTI 1단위 코드순 정렬 (천불)</t>
    <phoneticPr fontId="1" type="noConversion"/>
  </si>
  <si>
    <t>억불 단위로 재계산</t>
    <phoneticPr fontId="1" type="noConversion"/>
  </si>
  <si>
    <t>출처: 한국무역통계 https://stat.kita.net/stat/kts/pum/ItemImpExpList.screen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</si>
</sst>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 tint="-0.499984740745262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9" fontId="0" fillId="0" borderId="0" xfId="0" applyNumberFormat="1">
      <alignment vertical="center"/>
    </xf>
    <xf numFmtId="0" fontId="0" fillId="3" borderId="0" xfId="0" applyFill="1">
      <alignment vertical="center"/>
    </xf>
    <xf numFmtId="0" fontId="2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CC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areaChart>
        <c:grouping val="stacked"/>
        <c:varyColors val="0"/>
        <c:ser>
          <c:idx val="0"/>
          <c:order val="0"/>
          <c:tx>
            <c:strRef>
              <c:f>'수출 품목 금액'!$B$18</c:f>
              <c:strCache>
                <c:ptCount val="1"/>
                <c:pt idx="0">
                  <c:v>전자전기제품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 w="25400">
              <a:noFill/>
            </a:ln>
            <a:effectLst/>
          </c:spPr>
          <c:cat>
            <c:numRef>
              <c:f>'수출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'수출 품목 금액'!$B$33:$B$43</c:f>
              <c:numCache>
                <c:formatCode>General</c:formatCode>
                <c:ptCount val="11"/>
                <c:pt idx="0">
                  <c:v>1808.5992699999999</c:v>
                </c:pt>
                <c:pt idx="1">
                  <c:v>1845.0205000000001</c:v>
                </c:pt>
                <c:pt idx="2">
                  <c:v>1804.8585800000001</c:v>
                </c:pt>
                <c:pt idx="3">
                  <c:v>1697.96163</c:v>
                </c:pt>
                <c:pt idx="4">
                  <c:v>2034.32296</c:v>
                </c:pt>
                <c:pt idx="5">
                  <c:v>2265.55258</c:v>
                </c:pt>
                <c:pt idx="6">
                  <c:v>1826.9499699999999</c:v>
                </c:pt>
                <c:pt idx="7">
                  <c:v>1889.22075</c:v>
                </c:pt>
                <c:pt idx="8">
                  <c:v>2368.47694</c:v>
                </c:pt>
                <c:pt idx="9">
                  <c:v>2400.2649000000001</c:v>
                </c:pt>
                <c:pt idx="10">
                  <c:v>1964.6452400000001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00-40A0-A639-414E62E53DBC}"/>
            </c:ext>
          </c:extLst>
        </c:ser>
        <c:ser>
          <c:idx val="1"/>
          <c:order val="1"/>
          <c:tx>
            <c:strRef>
              <c:f>'수출 품목 금액'!$C$18</c:f>
              <c:strCache>
                <c:ptCount val="1"/>
                <c:pt idx="0">
                  <c:v>기계류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 w="25400">
              <a:noFill/>
            </a:ln>
            <a:effectLst/>
          </c:spPr>
          <c:cat>
            <c:numRef>
              <c:f>'수출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'수출 품목 금액'!$C$33:$C$43</c:f>
              <c:numCache>
                <c:formatCode>General</c:formatCode>
                <c:ptCount val="11"/>
                <c:pt idx="0">
                  <c:v>1648.3909000000001</c:v>
                </c:pt>
                <c:pt idx="1">
                  <c:v>1710.26927</c:v>
                </c:pt>
                <c:pt idx="2">
                  <c:v>1667.85311</c:v>
                </c:pt>
                <c:pt idx="3">
                  <c:v>1526.49719</c:v>
                </c:pt>
                <c:pt idx="4">
                  <c:v>1675.06025</c:v>
                </c:pt>
                <c:pt idx="5">
                  <c:v>1526.9376500000001</c:v>
                </c:pt>
                <c:pt idx="6">
                  <c:v>1515.4792299999999</c:v>
                </c:pt>
                <c:pt idx="7">
                  <c:v>1372.3332499999999</c:v>
                </c:pt>
                <c:pt idx="8">
                  <c:v>1571.59663</c:v>
                </c:pt>
                <c:pt idx="9">
                  <c:v>1610.3015</c:v>
                </c:pt>
                <c:pt idx="10">
                  <c:v>1830.64309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00-40A0-A639-414E62E53DBC}"/>
            </c:ext>
          </c:extLst>
        </c:ser>
        <c:ser>
          <c:idx val="2"/>
          <c:order val="2"/>
          <c:tx>
            <c:strRef>
              <c:f>'수출 품목 금액'!$D$18</c:f>
              <c:strCache>
                <c:ptCount val="1"/>
                <c:pt idx="0">
                  <c:v>화학공업제품</c:v>
                </c:pt>
              </c:strCache>
            </c:strRef>
          </c:tx>
          <c:spPr>
            <a:solidFill>
              <a:srgbClr val="7030A0"/>
            </a:solidFill>
            <a:ln w="25400">
              <a:noFill/>
            </a:ln>
            <a:effectLst/>
          </c:spPr>
          <c:cat>
            <c:numRef>
              <c:f>'수출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'수출 품목 금액'!$D$33:$D$43</c:f>
              <c:numCache>
                <c:formatCode>General</c:formatCode>
                <c:ptCount val="11"/>
                <c:pt idx="0">
                  <c:v>676.19917999999996</c:v>
                </c:pt>
                <c:pt idx="1">
                  <c:v>693.28462000000002</c:v>
                </c:pt>
                <c:pt idx="2">
                  <c:v>597.95398999999998</c:v>
                </c:pt>
                <c:pt idx="3">
                  <c:v>601.09464000000003</c:v>
                </c:pt>
                <c:pt idx="4">
                  <c:v>716.94695000000002</c:v>
                </c:pt>
                <c:pt idx="5">
                  <c:v>815.88872000000003</c:v>
                </c:pt>
                <c:pt idx="6">
                  <c:v>740.08438999999998</c:v>
                </c:pt>
                <c:pt idx="7">
                  <c:v>734.01774</c:v>
                </c:pt>
                <c:pt idx="8">
                  <c:v>1015.48427</c:v>
                </c:pt>
                <c:pt idx="9">
                  <c:v>1067.33501</c:v>
                </c:pt>
                <c:pt idx="10">
                  <c:v>958.23487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00-40A0-A639-414E62E53DBC}"/>
            </c:ext>
          </c:extLst>
        </c:ser>
        <c:ser>
          <c:idx val="3"/>
          <c:order val="3"/>
          <c:tx>
            <c:strRef>
              <c:f>'수출 품목 금액'!$E$18</c:f>
              <c:strCache>
                <c:ptCount val="1"/>
                <c:pt idx="0">
                  <c:v>광산물</c:v>
                </c:pt>
              </c:strCache>
            </c:strRef>
          </c:tx>
          <c:spPr>
            <a:solidFill>
              <a:schemeClr val="accent4"/>
            </a:solidFill>
            <a:ln w="25400">
              <a:noFill/>
            </a:ln>
            <a:effectLst/>
          </c:spPr>
          <c:cat>
            <c:numRef>
              <c:f>'수출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'수출 품목 금액'!$E$33:$E$43</c:f>
              <c:numCache>
                <c:formatCode>General</c:formatCode>
                <c:ptCount val="11"/>
                <c:pt idx="0">
                  <c:v>569.31217000000004</c:v>
                </c:pt>
                <c:pt idx="1">
                  <c:v>548.77832999999998</c:v>
                </c:pt>
                <c:pt idx="2">
                  <c:v>354.09559000000002</c:v>
                </c:pt>
                <c:pt idx="3">
                  <c:v>301.62162999999998</c:v>
                </c:pt>
                <c:pt idx="4">
                  <c:v>381.71569</c:v>
                </c:pt>
                <c:pt idx="5">
                  <c:v>496.63533999999999</c:v>
                </c:pt>
                <c:pt idx="6">
                  <c:v>443.82247000000001</c:v>
                </c:pt>
                <c:pt idx="7">
                  <c:v>298.99443000000002</c:v>
                </c:pt>
                <c:pt idx="8">
                  <c:v>455.09260999999998</c:v>
                </c:pt>
                <c:pt idx="9">
                  <c:v>699.10857999999996</c:v>
                </c:pt>
                <c:pt idx="10">
                  <c:v>586.58825999999999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700-40A0-A639-414E62E53DBC}"/>
            </c:ext>
          </c:extLst>
        </c:ser>
        <c:ser>
          <c:idx val="4"/>
          <c:order val="4"/>
          <c:tx>
            <c:strRef>
              <c:f>'수출 품목 금액'!$F$18</c:f>
              <c:strCache>
                <c:ptCount val="1"/>
                <c:pt idx="0">
                  <c:v>철강금속제품</c:v>
                </c:pt>
              </c:strCache>
            </c:strRef>
          </c:tx>
          <c:spPr>
            <a:solidFill>
              <a:schemeClr val="accent2"/>
            </a:solidFill>
            <a:ln w="25400">
              <a:noFill/>
            </a:ln>
            <a:effectLst/>
          </c:spPr>
          <c:cat>
            <c:numRef>
              <c:f>'수출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'수출 품목 금액'!$F$33:$F$43</c:f>
              <c:numCache>
                <c:formatCode>General</c:formatCode>
                <c:ptCount val="11"/>
                <c:pt idx="0">
                  <c:v>430.57199000000003</c:v>
                </c:pt>
                <c:pt idx="1">
                  <c:v>464.80011999999999</c:v>
                </c:pt>
                <c:pt idx="2">
                  <c:v>406.28602000000001</c:v>
                </c:pt>
                <c:pt idx="3">
                  <c:v>387.27857999999998</c:v>
                </c:pt>
                <c:pt idx="4">
                  <c:v>461.82450999999998</c:v>
                </c:pt>
                <c:pt idx="5">
                  <c:v>474.76772999999997</c:v>
                </c:pt>
                <c:pt idx="6">
                  <c:v>435.83693</c:v>
                </c:pt>
                <c:pt idx="7">
                  <c:v>389.5043</c:v>
                </c:pt>
                <c:pt idx="8">
                  <c:v>534.87351999999998</c:v>
                </c:pt>
                <c:pt idx="9">
                  <c:v>562.59441000000004</c:v>
                </c:pt>
                <c:pt idx="10">
                  <c:v>501.88175999999999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700-40A0-A639-414E62E53DBC}"/>
            </c:ext>
          </c:extLst>
        </c:ser>
        <c:ser>
          <c:idx val="5"/>
          <c:order val="5"/>
          <c:tx>
            <c:strRef>
              <c:f>'수출 품목 금액'!$G$18</c:f>
              <c:strCache>
                <c:ptCount val="1"/>
                <c:pt idx="0">
                  <c:v>플라스틱고무및가죽제품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  <a:effectLst/>
          </c:spPr>
          <c:cat>
            <c:numRef>
              <c:f>'수출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'수출 품목 금액'!$G$33:$G$43</c:f>
              <c:numCache>
                <c:formatCode>General</c:formatCode>
                <c:ptCount val="11"/>
                <c:pt idx="0">
                  <c:v>144.22783999999999</c:v>
                </c:pt>
                <c:pt idx="1">
                  <c:v>145.68387000000001</c:v>
                </c:pt>
                <c:pt idx="2">
                  <c:v>136.35356999999999</c:v>
                </c:pt>
                <c:pt idx="3">
                  <c:v>138.45520999999999</c:v>
                </c:pt>
                <c:pt idx="4">
                  <c:v>145.40982</c:v>
                </c:pt>
                <c:pt idx="5">
                  <c:v>152.57469</c:v>
                </c:pt>
                <c:pt idx="6">
                  <c:v>154.17277000000001</c:v>
                </c:pt>
                <c:pt idx="7">
                  <c:v>145.43622999999999</c:v>
                </c:pt>
                <c:pt idx="8">
                  <c:v>160.04866999999999</c:v>
                </c:pt>
                <c:pt idx="9">
                  <c:v>155.02178000000001</c:v>
                </c:pt>
                <c:pt idx="10">
                  <c:v>146.43015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700-40A0-A639-414E62E53DBC}"/>
            </c:ext>
          </c:extLst>
        </c:ser>
        <c:ser>
          <c:idx val="6"/>
          <c:order val="6"/>
          <c:tx>
            <c:strRef>
              <c:f>'수출 품목 금액'!$H$18</c:f>
              <c:strCache>
                <c:ptCount val="1"/>
                <c:pt idx="0">
                  <c:v>섬유류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 w="25400">
              <a:noFill/>
            </a:ln>
            <a:effectLst/>
          </c:spPr>
          <c:cat>
            <c:numRef>
              <c:f>'수출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'수출 품목 금액'!$H$33:$H$43</c:f>
              <c:numCache>
                <c:formatCode>General</c:formatCode>
                <c:ptCount val="11"/>
                <c:pt idx="0">
                  <c:v>160.72232</c:v>
                </c:pt>
                <c:pt idx="1">
                  <c:v>160.95921000000001</c:v>
                </c:pt>
                <c:pt idx="2">
                  <c:v>144.90120999999999</c:v>
                </c:pt>
                <c:pt idx="3">
                  <c:v>138.07137</c:v>
                </c:pt>
                <c:pt idx="4">
                  <c:v>137.42179999999999</c:v>
                </c:pt>
                <c:pt idx="5">
                  <c:v>140.79713000000001</c:v>
                </c:pt>
                <c:pt idx="6">
                  <c:v>129.58881</c:v>
                </c:pt>
                <c:pt idx="7">
                  <c:v>112.37993</c:v>
                </c:pt>
                <c:pt idx="8">
                  <c:v>128.07012</c:v>
                </c:pt>
                <c:pt idx="9">
                  <c:v>123.00758999999999</c:v>
                </c:pt>
                <c:pt idx="10">
                  <c:v>109.15209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700-40A0-A639-414E62E53DBC}"/>
            </c:ext>
          </c:extLst>
        </c:ser>
        <c:ser>
          <c:idx val="7"/>
          <c:order val="7"/>
          <c:tx>
            <c:strRef>
              <c:f>'수출 품목 금액'!$I$18</c:f>
              <c:strCache>
                <c:ptCount val="1"/>
                <c:pt idx="0">
                  <c:v>농림수산물</c:v>
                </c:pt>
              </c:strCache>
            </c:strRef>
          </c:tx>
          <c:spPr>
            <a:solidFill>
              <a:schemeClr val="accent6"/>
            </a:solidFill>
            <a:ln w="25400">
              <a:noFill/>
            </a:ln>
            <a:effectLst/>
          </c:spPr>
          <c:cat>
            <c:numRef>
              <c:f>'수출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'수출 품목 금액'!$I$33:$I$43</c:f>
              <c:numCache>
                <c:formatCode>General</c:formatCode>
                <c:ptCount val="11"/>
                <c:pt idx="0">
                  <c:v>71.225139999999996</c:v>
                </c:pt>
                <c:pt idx="1">
                  <c:v>73.708070000000006</c:v>
                </c:pt>
                <c:pt idx="2">
                  <c:v>71.939869999999999</c:v>
                </c:pt>
                <c:pt idx="3">
                  <c:v>76.987489999999994</c:v>
                </c:pt>
                <c:pt idx="4">
                  <c:v>81.773840000000007</c:v>
                </c:pt>
                <c:pt idx="5">
                  <c:v>83.084999999999994</c:v>
                </c:pt>
                <c:pt idx="6">
                  <c:v>86.626069999999999</c:v>
                </c:pt>
                <c:pt idx="7">
                  <c:v>90.442549999999997</c:v>
                </c:pt>
                <c:pt idx="8">
                  <c:v>102.28626</c:v>
                </c:pt>
                <c:pt idx="9">
                  <c:v>104.80316000000001</c:v>
                </c:pt>
                <c:pt idx="10">
                  <c:v>108.4302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700-40A0-A639-414E62E53DBC}"/>
            </c:ext>
          </c:extLst>
        </c:ser>
        <c:ser>
          <c:idx val="8"/>
          <c:order val="8"/>
          <c:tx>
            <c:strRef>
              <c:f>'수출 품목 금액'!$J$18</c:f>
              <c:strCache>
                <c:ptCount val="1"/>
                <c:pt idx="0">
                  <c:v>생활용품</c:v>
                </c:pt>
              </c:strCache>
            </c:strRef>
          </c:tx>
          <c:spPr>
            <a:solidFill>
              <a:srgbClr val="00B0F0"/>
            </a:solidFill>
            <a:ln w="25400">
              <a:noFill/>
            </a:ln>
            <a:effectLst/>
          </c:spPr>
          <c:cat>
            <c:numRef>
              <c:f>'수출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'수출 품목 금액'!$J$33:$J$43</c:f>
              <c:numCache>
                <c:formatCode>General</c:formatCode>
                <c:ptCount val="11"/>
                <c:pt idx="0">
                  <c:v>74.742369999999994</c:v>
                </c:pt>
                <c:pt idx="1">
                  <c:v>72.796199999999999</c:v>
                </c:pt>
                <c:pt idx="2">
                  <c:v>69.079139999999995</c:v>
                </c:pt>
                <c:pt idx="3">
                  <c:v>72.524969999999996</c:v>
                </c:pt>
                <c:pt idx="4">
                  <c:v>88.952889999999996</c:v>
                </c:pt>
                <c:pt idx="5">
                  <c:v>76.795569999999998</c:v>
                </c:pt>
                <c:pt idx="6">
                  <c:v>74.776769999999999</c:v>
                </c:pt>
                <c:pt idx="7">
                  <c:v>71.87473</c:v>
                </c:pt>
                <c:pt idx="8">
                  <c:v>86.696349999999995</c:v>
                </c:pt>
                <c:pt idx="9">
                  <c:v>86.58963</c:v>
                </c:pt>
                <c:pt idx="10">
                  <c:v>85.826490000000007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700-40A0-A639-414E62E53DBC}"/>
            </c:ext>
          </c:extLst>
        </c:ser>
        <c:ser>
          <c:idx val="9"/>
          <c:order val="9"/>
          <c:tx>
            <c:strRef>
              <c:f>'수출 품목 금액'!$K$18</c:f>
              <c:strCache>
                <c:ptCount val="1"/>
                <c:pt idx="0">
                  <c:v>잡제품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  <a:effectLst/>
          </c:spPr>
          <c:cat>
            <c:numRef>
              <c:f>'수출 품목 금액'!$A$33:$A$43</c:f>
              <c:numCache>
                <c:formatCode>General</c:formatCode>
                <c:ptCount val="11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  <c:pt idx="8">
                  <c:v>2021</c:v>
                </c:pt>
                <c:pt idx="9">
                  <c:v>2022</c:v>
                </c:pt>
                <c:pt idx="10">
                  <c:v>2023</c:v>
                </c:pt>
              </c:numCache>
            </c:numRef>
          </c:cat>
          <c:val>
            <c:numRef>
              <c:f>'수출 품목 금액'!$K$33:$K$43</c:f>
              <c:numCache>
                <c:formatCode>General</c:formatCode>
                <c:ptCount val="11"/>
                <c:pt idx="0">
                  <c:v>7.6179199999999998</c:v>
                </c:pt>
                <c:pt idx="1">
                  <c:v>6.7847999999999997</c:v>
                </c:pt>
                <c:pt idx="2">
                  <c:v>9.7680299999999995</c:v>
                </c:pt>
                <c:pt idx="3">
                  <c:v>7.8634399999999998</c:v>
                </c:pt>
                <c:pt idx="4">
                  <c:v>6.5697099999999997</c:v>
                </c:pt>
                <c:pt idx="5">
                  <c:v>7.8087999999999997</c:v>
                </c:pt>
                <c:pt idx="6">
                  <c:v>8.39316</c:v>
                </c:pt>
                <c:pt idx="7">
                  <c:v>10.34308</c:v>
                </c:pt>
                <c:pt idx="8">
                  <c:v>10.374320000000001</c:v>
                </c:pt>
                <c:pt idx="9">
                  <c:v>11.474769999999999</c:v>
                </c:pt>
                <c:pt idx="10">
                  <c:v>12.9785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700-40A0-A639-414E62E53D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5930592"/>
        <c:axId val="285932672"/>
      </c:areaChart>
      <c:catAx>
        <c:axId val="2859305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85932672"/>
        <c:crosses val="autoZero"/>
        <c:auto val="1"/>
        <c:lblAlgn val="ctr"/>
        <c:lblOffset val="100"/>
        <c:noMultiLvlLbl val="0"/>
      </c:catAx>
      <c:valAx>
        <c:axId val="285932672"/>
        <c:scaling>
          <c:orientation val="minMax"/>
          <c:max val="7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859305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117475</xdr:colOff>
      <xdr:row>43</xdr:row>
      <xdr:rowOff>120649</xdr:rowOff>
    </xdr:from>
    <xdr:to>
      <xdr:col>8</xdr:col>
      <xdr:colOff>3176</xdr:colOff>
      <xdr:row>61</xdr:row>
      <xdr:rowOff>88900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03A3D8A9-FDDF-49ED-9724-2BA0BC063C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</xdr:col>
      <xdr:colOff>25400</xdr:colOff>
      <xdr:row>59</xdr:row>
      <xdr:rowOff>57150</xdr:rowOff>
    </xdr:from>
    <xdr:ext cx="725263" cy="336246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F2C8B19-CC8D-4EBC-AC7A-B29282341DE0}"/>
            </a:ext>
          </a:extLst>
        </xdr:cNvPr>
        <xdr:cNvSpPr txBox="1"/>
      </xdr:nvSpPr>
      <xdr:spPr>
        <a:xfrm>
          <a:off x="419100" y="12795250"/>
          <a:ext cx="725263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1100"/>
            <a:t>(</a:t>
          </a:r>
          <a:r>
            <a:rPr lang="ko-KR" altLang="en-US" sz="1100"/>
            <a:t>억 달러</a:t>
          </a:r>
          <a:r>
            <a:rPr lang="en-US" altLang="ko-KR" sz="1100"/>
            <a:t>)</a:t>
          </a:r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25CC4-2854-47A3-8656-7227157294D3}">
  <dimension ref="A1:O64"/>
  <sheetViews>
    <sheetView tabSelected="1" zoomScaleNormal="100" workbookViewId="0">
      <selection activeCell="L53" sqref="L53"/>
    </sheetView>
  </sheetViews>
  <sheetFormatPr defaultColWidth="9" defaultRowHeight="16.5" x14ac:dyDescent="0.3"/>
  <cols>
    <col min="1" max="1" width="5.125" bestFit="1" customWidth="1"/>
    <col min="2" max="2" width="12.375" bestFit="1" customWidth="1"/>
    <col min="3" max="3" width="11.25" bestFit="1" customWidth="1"/>
    <col min="4" max="4" width="12.375" bestFit="1" customWidth="1"/>
    <col min="5" max="5" width="22.125" bestFit="1" customWidth="1"/>
    <col min="6" max="6" width="12.375" bestFit="1" customWidth="1"/>
    <col min="7" max="7" width="22.125" bestFit="1" customWidth="1"/>
    <col min="8" max="8" width="12.375" bestFit="1" customWidth="1"/>
    <col min="9" max="9" width="11.25" bestFit="1" customWidth="1"/>
    <col min="10" max="10" width="12.375" bestFit="1" customWidth="1"/>
    <col min="11" max="11" width="9.125" bestFit="1" customWidth="1"/>
    <col min="12" max="12" width="11.25" bestFit="1" customWidth="1"/>
    <col min="13" max="13" width="12.375" bestFit="1" customWidth="1"/>
    <col min="14" max="14" width="6.625" bestFit="1" customWidth="1"/>
    <col min="15" max="15" width="12.375" bestFit="1" customWidth="1"/>
  </cols>
  <sheetData>
    <row r="1" spans="1:15" x14ac:dyDescent="0.3">
      <c r="A1" s="5" t="s">
        <v>16</v>
      </c>
      <c r="B1" s="5"/>
      <c r="C1" s="5"/>
      <c r="D1" s="5"/>
      <c r="E1" s="5"/>
      <c r="F1" s="5"/>
      <c r="G1" s="5"/>
      <c r="H1" s="5"/>
      <c r="I1" s="5"/>
      <c r="J1" s="5"/>
      <c r="K1" s="5"/>
      <c r="M1" t="s">
        <v>18</v>
      </c>
    </row>
    <row r="2" spans="1:15" x14ac:dyDescent="0.3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</row>
    <row r="3" spans="1:15" x14ac:dyDescent="0.3">
      <c r="A3">
        <v>2013</v>
      </c>
      <c r="B3">
        <v>7122514</v>
      </c>
      <c r="C3">
        <v>56931217</v>
      </c>
      <c r="D3">
        <v>67619918</v>
      </c>
      <c r="E3">
        <v>14422784</v>
      </c>
      <c r="F3">
        <v>16072232</v>
      </c>
      <c r="G3">
        <v>7474237</v>
      </c>
      <c r="H3">
        <v>43057199</v>
      </c>
      <c r="I3">
        <v>164839090</v>
      </c>
      <c r="J3">
        <v>180859927</v>
      </c>
      <c r="K3">
        <v>761792</v>
      </c>
      <c r="L3">
        <f t="shared" ref="L3:L14" si="0">SUM(B3:K3)</f>
        <v>559160910</v>
      </c>
    </row>
    <row r="4" spans="1:15" x14ac:dyDescent="0.3">
      <c r="A4">
        <v>2014</v>
      </c>
      <c r="B4">
        <v>7370807</v>
      </c>
      <c r="C4">
        <v>54877833</v>
      </c>
      <c r="D4">
        <v>69328462</v>
      </c>
      <c r="E4">
        <v>14568387</v>
      </c>
      <c r="F4">
        <v>16095921</v>
      </c>
      <c r="G4">
        <v>7279620</v>
      </c>
      <c r="H4">
        <v>46480012</v>
      </c>
      <c r="I4">
        <v>171026927</v>
      </c>
      <c r="J4">
        <v>184502050</v>
      </c>
      <c r="K4">
        <v>678480</v>
      </c>
      <c r="L4">
        <f t="shared" si="0"/>
        <v>572208499</v>
      </c>
    </row>
    <row r="5" spans="1:15" x14ac:dyDescent="0.3">
      <c r="A5">
        <v>2015</v>
      </c>
      <c r="B5">
        <v>7193987</v>
      </c>
      <c r="C5">
        <v>35409559</v>
      </c>
      <c r="D5">
        <v>59795399</v>
      </c>
      <c r="E5">
        <v>13635357</v>
      </c>
      <c r="F5">
        <v>14490121</v>
      </c>
      <c r="G5">
        <v>6907914</v>
      </c>
      <c r="H5">
        <v>40628602</v>
      </c>
      <c r="I5">
        <v>166785311</v>
      </c>
      <c r="J5">
        <v>180485858</v>
      </c>
      <c r="K5">
        <v>976803</v>
      </c>
      <c r="L5">
        <f t="shared" si="0"/>
        <v>526308911</v>
      </c>
    </row>
    <row r="6" spans="1:15" x14ac:dyDescent="0.3">
      <c r="A6">
        <v>2016</v>
      </c>
      <c r="B6">
        <v>7698749</v>
      </c>
      <c r="C6">
        <v>30162163</v>
      </c>
      <c r="D6">
        <v>60109464</v>
      </c>
      <c r="E6">
        <v>13845521</v>
      </c>
      <c r="F6">
        <v>13807137</v>
      </c>
      <c r="G6">
        <v>7252497</v>
      </c>
      <c r="H6">
        <v>38727858</v>
      </c>
      <c r="I6">
        <v>152649719</v>
      </c>
      <c r="J6">
        <v>169796163</v>
      </c>
      <c r="K6">
        <v>786344</v>
      </c>
      <c r="L6">
        <f t="shared" si="0"/>
        <v>494835615</v>
      </c>
    </row>
    <row r="7" spans="1:15" x14ac:dyDescent="0.3">
      <c r="A7">
        <v>2017</v>
      </c>
      <c r="B7">
        <v>8177384</v>
      </c>
      <c r="C7">
        <v>38171569</v>
      </c>
      <c r="D7">
        <v>71694695</v>
      </c>
      <c r="E7">
        <v>14540982</v>
      </c>
      <c r="F7">
        <v>13742180</v>
      </c>
      <c r="G7">
        <v>8895289</v>
      </c>
      <c r="H7">
        <v>46182451</v>
      </c>
      <c r="I7">
        <v>167506025</v>
      </c>
      <c r="J7">
        <v>203432296</v>
      </c>
      <c r="K7">
        <v>656971</v>
      </c>
      <c r="L7">
        <f t="shared" si="0"/>
        <v>572999842</v>
      </c>
    </row>
    <row r="8" spans="1:15" x14ac:dyDescent="0.3">
      <c r="A8">
        <v>2018</v>
      </c>
      <c r="B8">
        <v>8308500</v>
      </c>
      <c r="C8">
        <v>49663534</v>
      </c>
      <c r="D8">
        <v>81588872</v>
      </c>
      <c r="E8">
        <v>15257469</v>
      </c>
      <c r="F8">
        <v>14079713</v>
      </c>
      <c r="G8">
        <v>7679557</v>
      </c>
      <c r="H8">
        <v>47476773</v>
      </c>
      <c r="I8">
        <v>152693765</v>
      </c>
      <c r="J8">
        <v>226555258</v>
      </c>
      <c r="K8">
        <v>780880</v>
      </c>
      <c r="L8">
        <f t="shared" si="0"/>
        <v>604084321</v>
      </c>
    </row>
    <row r="9" spans="1:15" x14ac:dyDescent="0.3">
      <c r="A9">
        <v>2019</v>
      </c>
      <c r="B9">
        <v>8662607</v>
      </c>
      <c r="C9">
        <v>44382247</v>
      </c>
      <c r="D9">
        <v>74008439</v>
      </c>
      <c r="E9">
        <v>15417277</v>
      </c>
      <c r="F9">
        <v>12958881</v>
      </c>
      <c r="G9">
        <v>7477677</v>
      </c>
      <c r="H9">
        <v>43583693</v>
      </c>
      <c r="I9">
        <v>151547923</v>
      </c>
      <c r="J9">
        <v>182694997</v>
      </c>
      <c r="K9">
        <v>839316</v>
      </c>
      <c r="L9">
        <f t="shared" si="0"/>
        <v>541573057</v>
      </c>
    </row>
    <row r="10" spans="1:15" x14ac:dyDescent="0.3">
      <c r="A10">
        <v>2020</v>
      </c>
      <c r="B10">
        <v>9044255</v>
      </c>
      <c r="C10">
        <v>29899443</v>
      </c>
      <c r="D10">
        <v>73401774</v>
      </c>
      <c r="E10">
        <v>14543623</v>
      </c>
      <c r="F10">
        <v>11237993</v>
      </c>
      <c r="G10">
        <v>7187473</v>
      </c>
      <c r="H10">
        <v>38950430</v>
      </c>
      <c r="I10">
        <v>137233325</v>
      </c>
      <c r="J10">
        <v>188922075</v>
      </c>
      <c r="K10">
        <v>1034308</v>
      </c>
      <c r="L10">
        <f t="shared" si="0"/>
        <v>511454699</v>
      </c>
    </row>
    <row r="11" spans="1:15" x14ac:dyDescent="0.3">
      <c r="A11">
        <v>2021</v>
      </c>
      <c r="B11">
        <v>10228626</v>
      </c>
      <c r="C11">
        <v>45509261</v>
      </c>
      <c r="D11">
        <v>101548427</v>
      </c>
      <c r="E11">
        <v>16004867</v>
      </c>
      <c r="F11">
        <v>12807012</v>
      </c>
      <c r="G11">
        <v>8669635</v>
      </c>
      <c r="H11">
        <v>53487352</v>
      </c>
      <c r="I11">
        <v>157159663</v>
      </c>
      <c r="J11">
        <v>236847694</v>
      </c>
      <c r="K11">
        <v>1037432</v>
      </c>
      <c r="L11">
        <f t="shared" si="0"/>
        <v>643299969</v>
      </c>
    </row>
    <row r="12" spans="1:15" x14ac:dyDescent="0.3">
      <c r="A12">
        <v>2022</v>
      </c>
      <c r="B12">
        <v>10480316</v>
      </c>
      <c r="C12">
        <v>69910858</v>
      </c>
      <c r="D12">
        <v>106733501</v>
      </c>
      <c r="E12">
        <v>15502178</v>
      </c>
      <c r="F12">
        <v>12300759</v>
      </c>
      <c r="G12">
        <v>8658963</v>
      </c>
      <c r="H12">
        <v>56259441</v>
      </c>
      <c r="I12">
        <v>161030150</v>
      </c>
      <c r="J12">
        <v>240026490</v>
      </c>
      <c r="K12">
        <v>1147477</v>
      </c>
      <c r="L12">
        <f t="shared" si="0"/>
        <v>682050133</v>
      </c>
      <c r="M12" s="1" t="s">
        <v>12</v>
      </c>
      <c r="N12" s="1" t="s">
        <v>13</v>
      </c>
      <c r="O12" s="1" t="s">
        <v>2</v>
      </c>
    </row>
    <row r="13" spans="1:15" x14ac:dyDescent="0.3">
      <c r="A13">
        <v>2023</v>
      </c>
      <c r="B13">
        <v>10843020</v>
      </c>
      <c r="C13">
        <v>58658826</v>
      </c>
      <c r="D13">
        <v>95823487</v>
      </c>
      <c r="E13">
        <v>14643015</v>
      </c>
      <c r="F13">
        <v>10915209</v>
      </c>
      <c r="G13">
        <v>8582649</v>
      </c>
      <c r="H13">
        <v>50188176</v>
      </c>
      <c r="I13">
        <v>183064309</v>
      </c>
      <c r="J13">
        <v>196464524</v>
      </c>
      <c r="K13">
        <v>1297850</v>
      </c>
      <c r="L13">
        <f t="shared" si="0"/>
        <v>630481065</v>
      </c>
      <c r="M13" s="3">
        <f>J13/L13</f>
        <v>0.31161050649475097</v>
      </c>
      <c r="N13" s="3">
        <f>I13/L13</f>
        <v>0.2903565533724633</v>
      </c>
      <c r="O13" s="3">
        <f>D13/L13</f>
        <v>0.15198471820878554</v>
      </c>
    </row>
    <row r="14" spans="1:15" x14ac:dyDescent="0.3">
      <c r="A14" t="s">
        <v>14</v>
      </c>
      <c r="B14" s="2">
        <f>SUM(B3:B13)</f>
        <v>95130765</v>
      </c>
      <c r="C14" s="2">
        <f t="shared" ref="C14:K14" si="1">SUM(C3:C13)</f>
        <v>513576510</v>
      </c>
      <c r="D14" s="2">
        <f t="shared" si="1"/>
        <v>861652438</v>
      </c>
      <c r="E14" s="2">
        <f t="shared" si="1"/>
        <v>162381460</v>
      </c>
      <c r="F14" s="2">
        <f t="shared" si="1"/>
        <v>148507158</v>
      </c>
      <c r="G14" s="2">
        <f t="shared" si="1"/>
        <v>86065511</v>
      </c>
      <c r="H14" s="2">
        <f t="shared" si="1"/>
        <v>505021987</v>
      </c>
      <c r="I14" s="2">
        <f t="shared" si="1"/>
        <v>1765536207</v>
      </c>
      <c r="J14" s="2">
        <f t="shared" si="1"/>
        <v>2190587332</v>
      </c>
      <c r="K14" s="2">
        <f t="shared" si="1"/>
        <v>9997653</v>
      </c>
      <c r="L14" s="2">
        <f t="shared" si="0"/>
        <v>6338457021</v>
      </c>
    </row>
    <row r="15" spans="1:15" x14ac:dyDescent="0.3">
      <c r="A15" t="s">
        <v>15</v>
      </c>
      <c r="B15" s="2">
        <f>_xlfn.RANK.EQ(B14,$B$14:$K$14)</f>
        <v>8</v>
      </c>
      <c r="C15" s="2">
        <f t="shared" ref="C15:K15" si="2">_xlfn.RANK.EQ(C14,$B$14:$K$14)</f>
        <v>4</v>
      </c>
      <c r="D15" s="2">
        <f t="shared" si="2"/>
        <v>3</v>
      </c>
      <c r="E15" s="2">
        <f t="shared" si="2"/>
        <v>6</v>
      </c>
      <c r="F15" s="2">
        <f t="shared" si="2"/>
        <v>7</v>
      </c>
      <c r="G15" s="2">
        <f t="shared" si="2"/>
        <v>9</v>
      </c>
      <c r="H15" s="2">
        <f t="shared" si="2"/>
        <v>5</v>
      </c>
      <c r="I15" s="2">
        <f t="shared" si="2"/>
        <v>2</v>
      </c>
      <c r="J15" s="2">
        <f t="shared" si="2"/>
        <v>1</v>
      </c>
      <c r="K15" s="2">
        <f t="shared" si="2"/>
        <v>10</v>
      </c>
      <c r="L15" s="2"/>
    </row>
    <row r="17" spans="1:13" x14ac:dyDescent="0.3">
      <c r="A17" s="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pans="1:13" x14ac:dyDescent="0.3">
      <c r="B18" s="1" t="s">
        <v>8</v>
      </c>
      <c r="C18" s="1" t="s">
        <v>7</v>
      </c>
      <c r="D18" s="1" t="s">
        <v>2</v>
      </c>
      <c r="E18" s="1" t="s">
        <v>1</v>
      </c>
      <c r="F18" s="1" t="s">
        <v>6</v>
      </c>
      <c r="G18" s="1" t="s">
        <v>3</v>
      </c>
      <c r="H18" s="1" t="s">
        <v>4</v>
      </c>
      <c r="I18" s="1" t="s">
        <v>0</v>
      </c>
      <c r="J18" s="1" t="s">
        <v>5</v>
      </c>
      <c r="K18" s="1" t="s">
        <v>9</v>
      </c>
    </row>
    <row r="19" spans="1:13" x14ac:dyDescent="0.3">
      <c r="A19">
        <v>2013</v>
      </c>
      <c r="B19">
        <v>180859927</v>
      </c>
      <c r="C19">
        <v>164839090</v>
      </c>
      <c r="D19">
        <v>67619918</v>
      </c>
      <c r="E19">
        <v>56931217</v>
      </c>
      <c r="F19">
        <v>43057199</v>
      </c>
      <c r="G19">
        <v>14422784</v>
      </c>
      <c r="H19">
        <v>16072232</v>
      </c>
      <c r="I19">
        <v>7122514</v>
      </c>
      <c r="J19">
        <v>7474237</v>
      </c>
      <c r="K19">
        <v>761792</v>
      </c>
    </row>
    <row r="20" spans="1:13" x14ac:dyDescent="0.3">
      <c r="A20">
        <v>2014</v>
      </c>
      <c r="B20">
        <v>184502050</v>
      </c>
      <c r="C20">
        <v>171026927</v>
      </c>
      <c r="D20">
        <v>69328462</v>
      </c>
      <c r="E20">
        <v>54877833</v>
      </c>
      <c r="F20">
        <v>46480012</v>
      </c>
      <c r="G20">
        <v>14568387</v>
      </c>
      <c r="H20">
        <v>16095921</v>
      </c>
      <c r="I20">
        <v>7370807</v>
      </c>
      <c r="J20">
        <v>7279620</v>
      </c>
      <c r="K20">
        <v>678480</v>
      </c>
    </row>
    <row r="21" spans="1:13" x14ac:dyDescent="0.3">
      <c r="A21">
        <v>2015</v>
      </c>
      <c r="B21">
        <v>180485858</v>
      </c>
      <c r="C21">
        <v>166785311</v>
      </c>
      <c r="D21">
        <v>59795399</v>
      </c>
      <c r="E21">
        <v>35409559</v>
      </c>
      <c r="F21">
        <v>40628602</v>
      </c>
      <c r="G21">
        <v>13635357</v>
      </c>
      <c r="H21">
        <v>14490121</v>
      </c>
      <c r="I21">
        <v>7193987</v>
      </c>
      <c r="J21">
        <v>6907914</v>
      </c>
      <c r="K21">
        <v>976803</v>
      </c>
    </row>
    <row r="22" spans="1:13" x14ac:dyDescent="0.3">
      <c r="A22">
        <v>2016</v>
      </c>
      <c r="B22">
        <v>169796163</v>
      </c>
      <c r="C22">
        <v>152649719</v>
      </c>
      <c r="D22">
        <v>60109464</v>
      </c>
      <c r="E22">
        <v>30162163</v>
      </c>
      <c r="F22">
        <v>38727858</v>
      </c>
      <c r="G22">
        <v>13845521</v>
      </c>
      <c r="H22">
        <v>13807137</v>
      </c>
      <c r="I22">
        <v>7698749</v>
      </c>
      <c r="J22">
        <v>7252497</v>
      </c>
      <c r="K22">
        <v>786344</v>
      </c>
    </row>
    <row r="23" spans="1:13" x14ac:dyDescent="0.3">
      <c r="A23">
        <v>2017</v>
      </c>
      <c r="B23">
        <v>203432296</v>
      </c>
      <c r="C23">
        <v>167506025</v>
      </c>
      <c r="D23">
        <v>71694695</v>
      </c>
      <c r="E23">
        <v>38171569</v>
      </c>
      <c r="F23">
        <v>46182451</v>
      </c>
      <c r="G23">
        <v>14540982</v>
      </c>
      <c r="H23">
        <v>13742180</v>
      </c>
      <c r="I23">
        <v>8177384</v>
      </c>
      <c r="J23">
        <v>8895289</v>
      </c>
      <c r="K23">
        <v>656971</v>
      </c>
    </row>
    <row r="24" spans="1:13" x14ac:dyDescent="0.3">
      <c r="A24">
        <v>2018</v>
      </c>
      <c r="B24">
        <v>226555258</v>
      </c>
      <c r="C24">
        <v>152693765</v>
      </c>
      <c r="D24">
        <v>81588872</v>
      </c>
      <c r="E24">
        <v>49663534</v>
      </c>
      <c r="F24">
        <v>47476773</v>
      </c>
      <c r="G24">
        <v>15257469</v>
      </c>
      <c r="H24">
        <v>14079713</v>
      </c>
      <c r="I24">
        <v>8308500</v>
      </c>
      <c r="J24">
        <v>7679557</v>
      </c>
      <c r="K24">
        <v>780880</v>
      </c>
    </row>
    <row r="25" spans="1:13" x14ac:dyDescent="0.3">
      <c r="A25">
        <v>2019</v>
      </c>
      <c r="B25">
        <v>182694997</v>
      </c>
      <c r="C25">
        <v>151547923</v>
      </c>
      <c r="D25">
        <v>74008439</v>
      </c>
      <c r="E25">
        <v>44382247</v>
      </c>
      <c r="F25">
        <v>43583693</v>
      </c>
      <c r="G25">
        <v>15417277</v>
      </c>
      <c r="H25">
        <v>12958881</v>
      </c>
      <c r="I25">
        <v>8662607</v>
      </c>
      <c r="J25">
        <v>7477677</v>
      </c>
      <c r="K25">
        <v>839316</v>
      </c>
    </row>
    <row r="26" spans="1:13" x14ac:dyDescent="0.3">
      <c r="A26">
        <v>2020</v>
      </c>
      <c r="B26">
        <v>188922075</v>
      </c>
      <c r="C26">
        <v>137233325</v>
      </c>
      <c r="D26">
        <v>73401774</v>
      </c>
      <c r="E26">
        <v>29899443</v>
      </c>
      <c r="F26">
        <v>38950430</v>
      </c>
      <c r="G26">
        <v>14543623</v>
      </c>
      <c r="H26">
        <v>11237993</v>
      </c>
      <c r="I26">
        <v>9044255</v>
      </c>
      <c r="J26">
        <v>7187473</v>
      </c>
      <c r="K26">
        <v>1034308</v>
      </c>
    </row>
    <row r="27" spans="1:13" x14ac:dyDescent="0.3">
      <c r="A27">
        <v>2021</v>
      </c>
      <c r="B27">
        <v>236847694</v>
      </c>
      <c r="C27">
        <v>157159663</v>
      </c>
      <c r="D27">
        <v>101548427</v>
      </c>
      <c r="E27">
        <v>45509261</v>
      </c>
      <c r="F27">
        <v>53487352</v>
      </c>
      <c r="G27">
        <v>16004867</v>
      </c>
      <c r="H27">
        <v>12807012</v>
      </c>
      <c r="I27">
        <v>10228626</v>
      </c>
      <c r="J27">
        <v>8669635</v>
      </c>
      <c r="K27">
        <v>1037432</v>
      </c>
    </row>
    <row r="28" spans="1:13" x14ac:dyDescent="0.3">
      <c r="A28">
        <v>2022</v>
      </c>
      <c r="B28">
        <v>240026490</v>
      </c>
      <c r="C28">
        <v>161030150</v>
      </c>
      <c r="D28">
        <v>106733501</v>
      </c>
      <c r="E28">
        <v>69910858</v>
      </c>
      <c r="F28">
        <v>56259441</v>
      </c>
      <c r="G28">
        <v>15502178</v>
      </c>
      <c r="H28">
        <v>12300759</v>
      </c>
      <c r="I28">
        <v>10480316</v>
      </c>
      <c r="J28">
        <v>8658963</v>
      </c>
      <c r="K28">
        <v>1147477</v>
      </c>
    </row>
    <row r="29" spans="1:13" x14ac:dyDescent="0.3">
      <c r="A29">
        <v>2023</v>
      </c>
      <c r="B29">
        <v>196464524</v>
      </c>
      <c r="C29">
        <v>183064309</v>
      </c>
      <c r="D29">
        <v>95823487</v>
      </c>
      <c r="E29">
        <v>58658826</v>
      </c>
      <c r="F29">
        <v>50188176</v>
      </c>
      <c r="G29">
        <v>14643015</v>
      </c>
      <c r="H29">
        <v>10915209</v>
      </c>
      <c r="I29">
        <v>10843020</v>
      </c>
      <c r="J29">
        <v>8582649</v>
      </c>
      <c r="K29">
        <v>1297850</v>
      </c>
    </row>
    <row r="31" spans="1:13" x14ac:dyDescent="0.3">
      <c r="A31" s="5" t="s">
        <v>17</v>
      </c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pans="1:13" x14ac:dyDescent="0.3">
      <c r="B32" s="1" t="s">
        <v>8</v>
      </c>
      <c r="C32" s="1" t="s">
        <v>7</v>
      </c>
      <c r="D32" s="1" t="s">
        <v>2</v>
      </c>
      <c r="E32" s="1" t="s">
        <v>1</v>
      </c>
      <c r="F32" s="1" t="s">
        <v>6</v>
      </c>
      <c r="G32" s="1" t="s">
        <v>3</v>
      </c>
      <c r="H32" s="1" t="s">
        <v>4</v>
      </c>
      <c r="I32" s="1" t="s">
        <v>0</v>
      </c>
      <c r="J32" s="1" t="s">
        <v>5</v>
      </c>
      <c r="K32" s="1" t="s">
        <v>9</v>
      </c>
      <c r="M32" s="1"/>
    </row>
    <row r="33" spans="1:11" x14ac:dyDescent="0.3">
      <c r="A33">
        <v>2013</v>
      </c>
      <c r="B33">
        <f>B19/100000</f>
        <v>1808.5992699999999</v>
      </c>
      <c r="C33">
        <f t="shared" ref="C33:K33" si="3">C19/100000</f>
        <v>1648.3909000000001</v>
      </c>
      <c r="D33">
        <f t="shared" si="3"/>
        <v>676.19917999999996</v>
      </c>
      <c r="E33">
        <f t="shared" si="3"/>
        <v>569.31217000000004</v>
      </c>
      <c r="F33">
        <f t="shared" si="3"/>
        <v>430.57199000000003</v>
      </c>
      <c r="G33">
        <f t="shared" si="3"/>
        <v>144.22783999999999</v>
      </c>
      <c r="H33">
        <f t="shared" si="3"/>
        <v>160.72232</v>
      </c>
      <c r="I33">
        <f t="shared" si="3"/>
        <v>71.225139999999996</v>
      </c>
      <c r="J33">
        <f t="shared" si="3"/>
        <v>74.742369999999994</v>
      </c>
      <c r="K33">
        <f t="shared" si="3"/>
        <v>7.6179199999999998</v>
      </c>
    </row>
    <row r="34" spans="1:11" x14ac:dyDescent="0.3">
      <c r="A34">
        <v>2014</v>
      </c>
      <c r="B34">
        <f t="shared" ref="B34:K34" si="4">B20/100000</f>
        <v>1845.0205000000001</v>
      </c>
      <c r="C34">
        <f t="shared" si="4"/>
        <v>1710.26927</v>
      </c>
      <c r="D34">
        <f t="shared" si="4"/>
        <v>693.28462000000002</v>
      </c>
      <c r="E34">
        <f t="shared" si="4"/>
        <v>548.77832999999998</v>
      </c>
      <c r="F34">
        <f t="shared" si="4"/>
        <v>464.80011999999999</v>
      </c>
      <c r="G34">
        <f t="shared" si="4"/>
        <v>145.68387000000001</v>
      </c>
      <c r="H34">
        <f t="shared" si="4"/>
        <v>160.95921000000001</v>
      </c>
      <c r="I34">
        <f t="shared" si="4"/>
        <v>73.708070000000006</v>
      </c>
      <c r="J34">
        <f t="shared" si="4"/>
        <v>72.796199999999999</v>
      </c>
      <c r="K34">
        <f t="shared" si="4"/>
        <v>6.7847999999999997</v>
      </c>
    </row>
    <row r="35" spans="1:11" x14ac:dyDescent="0.3">
      <c r="A35">
        <v>2015</v>
      </c>
      <c r="B35">
        <f t="shared" ref="B35:K35" si="5">B21/100000</f>
        <v>1804.8585800000001</v>
      </c>
      <c r="C35">
        <f t="shared" si="5"/>
        <v>1667.85311</v>
      </c>
      <c r="D35">
        <f t="shared" si="5"/>
        <v>597.95398999999998</v>
      </c>
      <c r="E35">
        <f t="shared" si="5"/>
        <v>354.09559000000002</v>
      </c>
      <c r="F35">
        <f t="shared" si="5"/>
        <v>406.28602000000001</v>
      </c>
      <c r="G35">
        <f t="shared" si="5"/>
        <v>136.35356999999999</v>
      </c>
      <c r="H35">
        <f t="shared" si="5"/>
        <v>144.90120999999999</v>
      </c>
      <c r="I35">
        <f t="shared" si="5"/>
        <v>71.939869999999999</v>
      </c>
      <c r="J35">
        <f t="shared" si="5"/>
        <v>69.079139999999995</v>
      </c>
      <c r="K35">
        <f t="shared" si="5"/>
        <v>9.7680299999999995</v>
      </c>
    </row>
    <row r="36" spans="1:11" x14ac:dyDescent="0.3">
      <c r="A36">
        <v>2016</v>
      </c>
      <c r="B36">
        <f t="shared" ref="B36:K36" si="6">B22/100000</f>
        <v>1697.96163</v>
      </c>
      <c r="C36">
        <f t="shared" si="6"/>
        <v>1526.49719</v>
      </c>
      <c r="D36">
        <f t="shared" si="6"/>
        <v>601.09464000000003</v>
      </c>
      <c r="E36">
        <f t="shared" si="6"/>
        <v>301.62162999999998</v>
      </c>
      <c r="F36">
        <f t="shared" si="6"/>
        <v>387.27857999999998</v>
      </c>
      <c r="G36">
        <f t="shared" si="6"/>
        <v>138.45520999999999</v>
      </c>
      <c r="H36">
        <f t="shared" si="6"/>
        <v>138.07137</v>
      </c>
      <c r="I36">
        <f t="shared" si="6"/>
        <v>76.987489999999994</v>
      </c>
      <c r="J36">
        <f t="shared" si="6"/>
        <v>72.524969999999996</v>
      </c>
      <c r="K36">
        <f t="shared" si="6"/>
        <v>7.8634399999999998</v>
      </c>
    </row>
    <row r="37" spans="1:11" x14ac:dyDescent="0.3">
      <c r="A37">
        <v>2017</v>
      </c>
      <c r="B37">
        <f t="shared" ref="B37:K37" si="7">B23/100000</f>
        <v>2034.32296</v>
      </c>
      <c r="C37">
        <f t="shared" si="7"/>
        <v>1675.06025</v>
      </c>
      <c r="D37">
        <f t="shared" si="7"/>
        <v>716.94695000000002</v>
      </c>
      <c r="E37">
        <f t="shared" si="7"/>
        <v>381.71569</v>
      </c>
      <c r="F37">
        <f t="shared" si="7"/>
        <v>461.82450999999998</v>
      </c>
      <c r="G37">
        <f t="shared" si="7"/>
        <v>145.40982</v>
      </c>
      <c r="H37">
        <f t="shared" si="7"/>
        <v>137.42179999999999</v>
      </c>
      <c r="I37">
        <f t="shared" si="7"/>
        <v>81.773840000000007</v>
      </c>
      <c r="J37">
        <f t="shared" si="7"/>
        <v>88.952889999999996</v>
      </c>
      <c r="K37">
        <f t="shared" si="7"/>
        <v>6.5697099999999997</v>
      </c>
    </row>
    <row r="38" spans="1:11" x14ac:dyDescent="0.3">
      <c r="A38">
        <v>2018</v>
      </c>
      <c r="B38">
        <f t="shared" ref="B38:K38" si="8">B24/100000</f>
        <v>2265.55258</v>
      </c>
      <c r="C38">
        <f t="shared" si="8"/>
        <v>1526.9376500000001</v>
      </c>
      <c r="D38">
        <f t="shared" si="8"/>
        <v>815.88872000000003</v>
      </c>
      <c r="E38">
        <f t="shared" si="8"/>
        <v>496.63533999999999</v>
      </c>
      <c r="F38">
        <f t="shared" si="8"/>
        <v>474.76772999999997</v>
      </c>
      <c r="G38">
        <f t="shared" si="8"/>
        <v>152.57469</v>
      </c>
      <c r="H38">
        <f t="shared" si="8"/>
        <v>140.79713000000001</v>
      </c>
      <c r="I38">
        <f t="shared" si="8"/>
        <v>83.084999999999994</v>
      </c>
      <c r="J38">
        <f t="shared" si="8"/>
        <v>76.795569999999998</v>
      </c>
      <c r="K38">
        <f t="shared" si="8"/>
        <v>7.8087999999999997</v>
      </c>
    </row>
    <row r="39" spans="1:11" x14ac:dyDescent="0.3">
      <c r="A39">
        <v>2019</v>
      </c>
      <c r="B39">
        <f t="shared" ref="B39:K39" si="9">B25/100000</f>
        <v>1826.9499699999999</v>
      </c>
      <c r="C39">
        <f t="shared" si="9"/>
        <v>1515.4792299999999</v>
      </c>
      <c r="D39">
        <f t="shared" si="9"/>
        <v>740.08438999999998</v>
      </c>
      <c r="E39">
        <f t="shared" si="9"/>
        <v>443.82247000000001</v>
      </c>
      <c r="F39">
        <f t="shared" si="9"/>
        <v>435.83693</v>
      </c>
      <c r="G39">
        <f t="shared" si="9"/>
        <v>154.17277000000001</v>
      </c>
      <c r="H39">
        <f t="shared" si="9"/>
        <v>129.58881</v>
      </c>
      <c r="I39">
        <f t="shared" si="9"/>
        <v>86.626069999999999</v>
      </c>
      <c r="J39">
        <f t="shared" si="9"/>
        <v>74.776769999999999</v>
      </c>
      <c r="K39">
        <f t="shared" si="9"/>
        <v>8.39316</v>
      </c>
    </row>
    <row r="40" spans="1:11" x14ac:dyDescent="0.3">
      <c r="A40">
        <v>2020</v>
      </c>
      <c r="B40">
        <f t="shared" ref="B40:K40" si="10">B26/100000</f>
        <v>1889.22075</v>
      </c>
      <c r="C40">
        <f t="shared" si="10"/>
        <v>1372.3332499999999</v>
      </c>
      <c r="D40">
        <f t="shared" si="10"/>
        <v>734.01774</v>
      </c>
      <c r="E40">
        <f t="shared" si="10"/>
        <v>298.99443000000002</v>
      </c>
      <c r="F40">
        <f t="shared" si="10"/>
        <v>389.5043</v>
      </c>
      <c r="G40">
        <f t="shared" si="10"/>
        <v>145.43622999999999</v>
      </c>
      <c r="H40">
        <f t="shared" si="10"/>
        <v>112.37993</v>
      </c>
      <c r="I40">
        <f t="shared" si="10"/>
        <v>90.442549999999997</v>
      </c>
      <c r="J40">
        <f t="shared" si="10"/>
        <v>71.87473</v>
      </c>
      <c r="K40">
        <f t="shared" si="10"/>
        <v>10.34308</v>
      </c>
    </row>
    <row r="41" spans="1:11" x14ac:dyDescent="0.3">
      <c r="A41">
        <v>2021</v>
      </c>
      <c r="B41">
        <f t="shared" ref="B41:K41" si="11">B27/100000</f>
        <v>2368.47694</v>
      </c>
      <c r="C41">
        <f t="shared" si="11"/>
        <v>1571.59663</v>
      </c>
      <c r="D41">
        <f t="shared" si="11"/>
        <v>1015.48427</v>
      </c>
      <c r="E41">
        <f t="shared" si="11"/>
        <v>455.09260999999998</v>
      </c>
      <c r="F41">
        <f t="shared" si="11"/>
        <v>534.87351999999998</v>
      </c>
      <c r="G41">
        <f t="shared" si="11"/>
        <v>160.04866999999999</v>
      </c>
      <c r="H41">
        <f t="shared" si="11"/>
        <v>128.07012</v>
      </c>
      <c r="I41">
        <f t="shared" si="11"/>
        <v>102.28626</v>
      </c>
      <c r="J41">
        <f t="shared" si="11"/>
        <v>86.696349999999995</v>
      </c>
      <c r="K41">
        <f t="shared" si="11"/>
        <v>10.374320000000001</v>
      </c>
    </row>
    <row r="42" spans="1:11" x14ac:dyDescent="0.3">
      <c r="A42">
        <v>2022</v>
      </c>
      <c r="B42">
        <f t="shared" ref="B42:K42" si="12">B28/100000</f>
        <v>2400.2649000000001</v>
      </c>
      <c r="C42">
        <f t="shared" si="12"/>
        <v>1610.3015</v>
      </c>
      <c r="D42">
        <f t="shared" si="12"/>
        <v>1067.33501</v>
      </c>
      <c r="E42">
        <f t="shared" si="12"/>
        <v>699.10857999999996</v>
      </c>
      <c r="F42">
        <f t="shared" si="12"/>
        <v>562.59441000000004</v>
      </c>
      <c r="G42">
        <f t="shared" si="12"/>
        <v>155.02178000000001</v>
      </c>
      <c r="H42">
        <f t="shared" si="12"/>
        <v>123.00758999999999</v>
      </c>
      <c r="I42">
        <f t="shared" si="12"/>
        <v>104.80316000000001</v>
      </c>
      <c r="J42">
        <f t="shared" si="12"/>
        <v>86.58963</v>
      </c>
      <c r="K42">
        <f t="shared" si="12"/>
        <v>11.474769999999999</v>
      </c>
    </row>
    <row r="43" spans="1:11" x14ac:dyDescent="0.3">
      <c r="A43">
        <v>2023</v>
      </c>
      <c r="B43">
        <f t="shared" ref="B43:K43" si="13">B29/100000</f>
        <v>1964.6452400000001</v>
      </c>
      <c r="C43">
        <f t="shared" si="13"/>
        <v>1830.64309</v>
      </c>
      <c r="D43">
        <f t="shared" si="13"/>
        <v>958.23487</v>
      </c>
      <c r="E43">
        <f t="shared" si="13"/>
        <v>586.58825999999999</v>
      </c>
      <c r="F43">
        <f t="shared" si="13"/>
        <v>501.88175999999999</v>
      </c>
      <c r="G43">
        <f t="shared" si="13"/>
        <v>146.43015</v>
      </c>
      <c r="H43">
        <f t="shared" si="13"/>
        <v>109.15209</v>
      </c>
      <c r="I43">
        <f t="shared" si="13"/>
        <v>108.4302</v>
      </c>
      <c r="J43">
        <f t="shared" si="13"/>
        <v>85.826490000000007</v>
      </c>
      <c r="K43">
        <f t="shared" si="13"/>
        <v>12.9785</v>
      </c>
    </row>
    <row r="44" spans="1:11" x14ac:dyDescent="0.3">
      <c r="A44" s="4"/>
      <c r="B44" s="4"/>
      <c r="C44" s="4"/>
      <c r="D44" s="4"/>
      <c r="E44" s="4"/>
      <c r="F44" s="4"/>
      <c r="G44" s="4"/>
      <c r="H44" s="4"/>
      <c r="I44" s="4"/>
    </row>
    <row r="45" spans="1:11" x14ac:dyDescent="0.3">
      <c r="A45" s="4"/>
      <c r="B45" s="4"/>
      <c r="C45" s="4"/>
      <c r="D45" s="4"/>
      <c r="E45" s="4"/>
      <c r="F45" s="4"/>
      <c r="G45" s="4"/>
      <c r="H45" s="4"/>
      <c r="I45" s="4"/>
    </row>
    <row r="46" spans="1:11" x14ac:dyDescent="0.3">
      <c r="A46" s="4"/>
      <c r="B46" s="4"/>
      <c r="C46" s="4"/>
      <c r="D46" s="4"/>
      <c r="E46" s="4"/>
      <c r="F46" s="4"/>
      <c r="G46" s="4"/>
      <c r="H46" s="4"/>
      <c r="I46" s="4"/>
    </row>
    <row r="47" spans="1:11" x14ac:dyDescent="0.3">
      <c r="A47" s="4"/>
      <c r="B47" s="4"/>
      <c r="C47" s="4"/>
      <c r="D47" s="4"/>
      <c r="E47" s="4"/>
      <c r="F47" s="4"/>
      <c r="G47" s="4"/>
      <c r="H47" s="4"/>
      <c r="I47" s="4"/>
    </row>
    <row r="48" spans="1:11" x14ac:dyDescent="0.3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3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3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3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3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3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3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3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3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3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3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3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3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3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3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3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3">
      <c r="A64" s="4"/>
      <c r="B64" s="4"/>
      <c r="C64" s="4"/>
      <c r="D64" s="4"/>
      <c r="E64" s="4"/>
      <c r="F64" s="4"/>
      <c r="G64" s="4"/>
      <c r="H64" s="4"/>
      <c r="I64" s="4"/>
    </row>
  </sheetData>
  <sortState xmlns:xlrd2="http://schemas.microsoft.com/office/spreadsheetml/2017/richdata2" ref="A3:L84">
    <sortCondition ref="A2:A84"/>
  </sortState>
  <mergeCells count="3">
    <mergeCell ref="A17:K17"/>
    <mergeCell ref="A1:K1"/>
    <mergeCell ref="A31:K31"/>
  </mergeCells>
  <phoneticPr fontId="1" type="noConversion"/>
  <pageMargins left="0.7" right="0.7" top="0.75" bottom="0.75" header="0.3" footer="0.3"/>
  <pageSetup paperSize="9" orientation="portrait" verticalDpi="12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수출 품목 금액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YUBIN</dc:creator>
  <cp:lastModifiedBy>user</cp:lastModifiedBy>
  <dcterms:created xsi:type="dcterms:W3CDTF">2024-03-28T06:00:02Z</dcterms:created>
  <dcterms:modified xsi:type="dcterms:W3CDTF">2025-05-19T06:02:32Z</dcterms:modified>
</cp:coreProperties>
</file>