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628402FF-D823-4423-A1D1-27E867B95F72}" xr6:coauthVersionLast="47" xr6:coauthVersionMax="47" xr10:uidLastSave="{00000000-0000-0000-0000-000000000000}"/>
  <bookViews>
    <workbookView xWindow="4515" yWindow="3315" windowWidth="22020" windowHeight="12045" xr2:uid="{00000000-000D-0000-FFFF-FFFF00000000}"/>
  </bookViews>
  <sheets>
    <sheet name="그래픽" sheetId="3" r:id="rId1"/>
    <sheet name="데이터" sheetId="1" r:id="rId2"/>
    <sheet name="메타정보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5" i="3" l="1"/>
  <c r="D66" i="3"/>
  <c r="D67" i="3"/>
  <c r="D68" i="3"/>
  <c r="D69" i="3"/>
  <c r="D70" i="3"/>
  <c r="D71" i="3"/>
  <c r="D72" i="3"/>
  <c r="D73" i="3"/>
  <c r="D64" i="3"/>
  <c r="C65" i="3"/>
  <c r="C66" i="3"/>
  <c r="C67" i="3"/>
  <c r="C68" i="3"/>
  <c r="C69" i="3"/>
  <c r="C70" i="3"/>
  <c r="C71" i="3"/>
  <c r="C72" i="3"/>
  <c r="C73" i="3"/>
  <c r="C64" i="3"/>
  <c r="C74" i="3" s="1"/>
  <c r="B74" i="3"/>
  <c r="B73" i="3"/>
  <c r="B65" i="3"/>
  <c r="B66" i="3"/>
  <c r="B67" i="3"/>
  <c r="B68" i="3"/>
  <c r="B69" i="3"/>
  <c r="B70" i="3"/>
  <c r="B71" i="3"/>
  <c r="B72" i="3"/>
  <c r="B64" i="3"/>
  <c r="B34" i="3"/>
  <c r="C42" i="3"/>
  <c r="B42" i="3"/>
  <c r="C38" i="3"/>
  <c r="B38" i="3"/>
  <c r="C34" i="3"/>
</calcChain>
</file>

<file path=xl/sharedStrings.xml><?xml version="1.0" encoding="utf-8"?>
<sst xmlns="http://schemas.openxmlformats.org/spreadsheetml/2006/main" count="115" uniqueCount="47">
  <si>
    <t>계정항목별</t>
  </si>
  <si>
    <t>1980.4/4</t>
  </si>
  <si>
    <t>2020.4/4</t>
  </si>
  <si>
    <t>서비스업</t>
  </si>
  <si>
    <t>　　　도소매 및 숙박음식업</t>
  </si>
  <si>
    <t>　　　운수업</t>
  </si>
  <si>
    <t>　　　금융 및 보험업</t>
  </si>
  <si>
    <t>　　　부동산업</t>
  </si>
  <si>
    <t>　　　정보통신업</t>
  </si>
  <si>
    <t>　　　사업서비스업</t>
  </si>
  <si>
    <t>　　　공공행정, 국방 및 사회보장</t>
  </si>
  <si>
    <t>　　　교육서비스업</t>
  </si>
  <si>
    <t>　　　의료, 보건업 및 사회복지서비스업</t>
  </si>
  <si>
    <t>　　　문화 및 기타 서비스업</t>
  </si>
  <si>
    <t>총부가가치(기초가격)</t>
  </si>
  <si>
    <t>국내총생산(시장가격, GDP)</t>
  </si>
  <si>
    <t>○ 통계표ID</t>
  </si>
  <si>
    <t>DT_200Y004</t>
  </si>
  <si>
    <t>○ 통계표명</t>
  </si>
  <si>
    <t>경제활동별 GDP 및 GNI(계절조정, 실질, 분기)</t>
  </si>
  <si>
    <t>○ 조회기간</t>
  </si>
  <si>
    <t xml:space="preserve">[분기] 198004~202004  </t>
  </si>
  <si>
    <t>○ 출처</t>
  </si>
  <si>
    <t>「국민계정」, 한국은행</t>
  </si>
  <si>
    <t>○ 자료다운일자</t>
  </si>
  <si>
    <t>2023.02.13 15:52</t>
  </si>
  <si>
    <t>○ 통계표URL</t>
  </si>
  <si>
    <t>https://kosis.kr/statHtml/statHtml.do?orgId=301&amp;tblId=DT_200Y004&amp;conn_path=I3</t>
  </si>
  <si>
    <t/>
  </si>
  <si>
    <t>* KOSIS 개편 시 통계표 URL은 달라질 수 있음</t>
  </si>
  <si>
    <t>○ 단위</t>
  </si>
  <si>
    <t>십억원</t>
  </si>
  <si>
    <t>○ 주석</t>
  </si>
  <si>
    <t>통계표</t>
  </si>
  <si>
    <t>(1) 분기속보 : 해당 분기 종료 후 28일 이내, 분기잠정 : 해당 분기 종료 후 70일 이내</t>
  </si>
  <si>
    <t xml:space="preserve">
(2) 연간잠정 : 해당 연도 종료 후 3개월 이내, 연간확정 : 해당 연도 종료 후 18개월 이내. 연간잠정 시에는 일부 기초자료를 이용하지 못함에 따라 추후 공표될 연간확정과 차이가 있을 수 있으며 시계열 분석 시 유의바람</t>
  </si>
  <si>
    <t xml:space="preserve">
(3) 연쇄가중법에 의해 추계된 실질 GDP통계는 비가법적 특성에 의해 총량(또는 상위부문) 금액과 그 구성항목 금액의 합이 일치하지 않음</t>
  </si>
  <si>
    <t xml:space="preserve">
(4) 개별 구성항목의 연쇄금액은 구성항목 내에서의 상대적 중요도를 정확하게 반영하지 못할 수 있으므로 상대비교 시에는 주의를 요함. 각 구성항목의 기여도는 2.1.5. GDP에 대한 성장기여도를 참조</t>
  </si>
  <si>
    <t xml:space="preserve">
(5) 순생산물세 : 생산물세에서 생산물보조금을 차감하여 계산</t>
  </si>
  <si>
    <t>1980년</t>
    <phoneticPr fontId="1" type="noConversion"/>
  </si>
  <si>
    <t>2020년</t>
    <phoneticPr fontId="1" type="noConversion"/>
  </si>
  <si>
    <t>서비스업 비중 변화</t>
    <phoneticPr fontId="1" type="noConversion"/>
  </si>
  <si>
    <t>생산액</t>
    <phoneticPr fontId="1" type="noConversion"/>
  </si>
  <si>
    <t xml:space="preserve">* 비중변화 </t>
    <phoneticPr fontId="1" type="noConversion"/>
  </si>
  <si>
    <t>* 비중변화 는 1.1% 하락</t>
    <phoneticPr fontId="1" type="noConversion"/>
  </si>
  <si>
    <t>업종별 비중변화</t>
    <phoneticPr fontId="1" type="noConversion"/>
  </si>
  <si>
    <t>업종별 비중 변화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</si>
</sst>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0.0_ "/>
  </numFmts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BCCCE0"/>
      </patternFill>
    </fill>
    <fill>
      <patternFill patternType="solid">
        <fgColor rgb="FFF0EBD7"/>
      </patternFill>
    </fill>
    <fill>
      <patternFill patternType="solid">
        <fgColor rgb="FFE2ECF8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 applyAlignment="1"/>
    <xf numFmtId="176" fontId="0" fillId="0" borderId="1" xfId="0" applyNumberFormat="1" applyBorder="1" applyAlignment="1">
      <alignment horizontal="right"/>
    </xf>
    <xf numFmtId="0" fontId="0" fillId="4" borderId="2" xfId="0" applyFill="1" applyBorder="1" applyAlignment="1"/>
    <xf numFmtId="0" fontId="0" fillId="4" borderId="1" xfId="0" applyFill="1" applyBorder="1" applyAlignment="1"/>
    <xf numFmtId="0" fontId="0" fillId="0" borderId="0" xfId="0" applyAlignment="1">
      <alignment horizontal="left"/>
    </xf>
    <xf numFmtId="177" fontId="0" fillId="0" borderId="0" xfId="0" applyNumberFormat="1">
      <alignment vertical="center"/>
    </xf>
    <xf numFmtId="0" fontId="0" fillId="5" borderId="0" xfId="0" applyFill="1">
      <alignment vertical="center"/>
    </xf>
    <xf numFmtId="0" fontId="0" fillId="5" borderId="1" xfId="0" applyFill="1" applyBorder="1">
      <alignment vertical="center"/>
    </xf>
    <xf numFmtId="176" fontId="0" fillId="5" borderId="1" xfId="0" applyNumberFormat="1" applyFill="1" applyBorder="1">
      <alignment vertical="center"/>
    </xf>
    <xf numFmtId="0" fontId="0" fillId="5" borderId="2" xfId="0" applyFill="1" applyBorder="1" applyAlignment="1"/>
    <xf numFmtId="177" fontId="0" fillId="5" borderId="0" xfId="0" applyNumberFormat="1" applyFill="1">
      <alignment vertical="center"/>
    </xf>
    <xf numFmtId="177" fontId="0" fillId="6" borderId="0" xfId="0" applyNumberFormat="1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서비스업</a:t>
            </a:r>
            <a:r>
              <a:rPr lang="en-US" altLang="ko-KR"/>
              <a:t>_</a:t>
            </a:r>
            <a:r>
              <a:rPr lang="ko-KR" altLang="en-US"/>
              <a:t>국내총생산</a:t>
            </a:r>
            <a:r>
              <a:rPr lang="en-US" altLang="ko-KR"/>
              <a:t>(</a:t>
            </a:r>
            <a:r>
              <a:rPr lang="ko-KR" altLang="en-US"/>
              <a:t>단위</a:t>
            </a:r>
            <a:r>
              <a:rPr lang="en-US" altLang="ko-KR"/>
              <a:t>: </a:t>
            </a:r>
            <a:r>
              <a:rPr lang="ko-KR" altLang="en-US"/>
              <a:t>십억원</a:t>
            </a:r>
            <a:r>
              <a:rPr lang="en-US" altLang="ko-KR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그래픽!$B$37:$C$37</c:f>
              <c:strCache>
                <c:ptCount val="2"/>
                <c:pt idx="0">
                  <c:v>1980년</c:v>
                </c:pt>
                <c:pt idx="1">
                  <c:v>2020년</c:v>
                </c:pt>
              </c:strCache>
            </c:strRef>
          </c:cat>
          <c:val>
            <c:numRef>
              <c:f>그래픽!$B$38:$C$38</c:f>
              <c:numCache>
                <c:formatCode>#,##0.0</c:formatCode>
                <c:ptCount val="2"/>
                <c:pt idx="0">
                  <c:v>24627.8</c:v>
                </c:pt>
                <c:pt idx="1">
                  <c:v>261071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73B-477F-9A22-03C603F370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8809104"/>
        <c:axId val="2128802864"/>
      </c:barChart>
      <c:catAx>
        <c:axId val="2128809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8802864"/>
        <c:crosses val="autoZero"/>
        <c:auto val="1"/>
        <c:lblAlgn val="ctr"/>
        <c:lblOffset val="100"/>
        <c:noMultiLvlLbl val="0"/>
      </c:catAx>
      <c:valAx>
        <c:axId val="2128802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8809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F7E-45F0-97F8-D9C37B75D0B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DF7E-45F0-97F8-D9C37B75D0B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F7E-45F0-97F8-D9C37B75D0B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F7E-45F0-97F8-D9C37B75D0B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F7E-45F0-97F8-D9C37B75D0BB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DF7E-45F0-97F8-D9C37B75D0BB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F7E-45F0-97F8-D9C37B75D0BB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DF7E-45F0-97F8-D9C37B75D0BB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F7E-45F0-97F8-D9C37B75D0BB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DF7E-45F0-97F8-D9C37B75D0BB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387279B0-D65C-4DFD-A828-CE9A4DB71C5F}" type="CELLRANGE">
                      <a:rPr lang="en-US" altLang="ko-KR"/>
                      <a:pPr/>
                      <a:t>[CELLRANGE]</a:t>
                    </a:fld>
                    <a:r>
                      <a:rPr lang="en-US" altLang="ko-KR" baseline="0"/>
                      <a:t>, </a:t>
                    </a:r>
                    <a:fld id="{D98485F3-01AE-49EF-9A7A-F6D8BE984386}" type="VALUE">
                      <a:rPr lang="en-US" altLang="ko-KR" baseline="0"/>
                      <a:pPr/>
                      <a:t>[값]</a:t>
                    </a:fld>
                    <a:endParaRPr lang="en-US" altLang="ko-KR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DF7E-45F0-97F8-D9C37B75D0BB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D73B5758-7630-4B1B-ADD0-1C0170C51146}" type="CELLRANGE">
                      <a:rPr lang="en-US" altLang="ko-KR"/>
                      <a:pPr/>
                      <a:t>[CELLRANGE]</a:t>
                    </a:fld>
                    <a:r>
                      <a:rPr lang="en-US" altLang="ko-KR" baseline="0"/>
                      <a:t>, </a:t>
                    </a:r>
                    <a:fld id="{70CFEE20-591D-490E-9087-633F8AECE44C}" type="VALUE">
                      <a:rPr lang="en-US" altLang="ko-KR" baseline="0"/>
                      <a:pPr/>
                      <a:t>[값]</a:t>
                    </a:fld>
                    <a:endParaRPr lang="en-US" altLang="ko-KR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DF7E-45F0-97F8-D9C37B75D0BB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646891F-74D0-4C9E-BEE1-F717F75DEA9A}" type="CELLRANGE">
                      <a:rPr lang="en-US" altLang="ko-KR"/>
                      <a:pPr/>
                      <a:t>[CELLRANGE]</a:t>
                    </a:fld>
                    <a:r>
                      <a:rPr lang="en-US" altLang="ko-KR" baseline="0"/>
                      <a:t>, </a:t>
                    </a:r>
                    <a:fld id="{F45A9A0E-528E-478A-8D46-F263C5808124}" type="VALUE">
                      <a:rPr lang="en-US" altLang="ko-KR" baseline="0"/>
                      <a:pPr/>
                      <a:t>[값]</a:t>
                    </a:fld>
                    <a:endParaRPr lang="en-US" altLang="ko-KR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DF7E-45F0-97F8-D9C37B75D0BB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45515CF7-60A3-4B98-850E-859E59A6F6BB}" type="CELLRANGE">
                      <a:rPr lang="en-US" altLang="ko-KR"/>
                      <a:pPr/>
                      <a:t>[CELLRANGE]</a:t>
                    </a:fld>
                    <a:r>
                      <a:rPr lang="en-US" altLang="ko-KR" baseline="0"/>
                      <a:t>, </a:t>
                    </a:r>
                    <a:fld id="{30C483EF-FB9A-4D07-92CE-A77FC0480188}" type="VALUE">
                      <a:rPr lang="en-US" altLang="ko-KR" baseline="0"/>
                      <a:pPr/>
                      <a:t>[값]</a:t>
                    </a:fld>
                    <a:endParaRPr lang="en-US" altLang="ko-KR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DF7E-45F0-97F8-D9C37B75D0BB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A1D1C6F8-0542-4CDD-9F3C-6EA7C7D19CE1}" type="CELLRANGE">
                      <a:rPr lang="en-US" altLang="ko-KR"/>
                      <a:pPr/>
                      <a:t>[CELLRANGE]</a:t>
                    </a:fld>
                    <a:r>
                      <a:rPr lang="en-US" altLang="ko-KR" baseline="0"/>
                      <a:t>, </a:t>
                    </a:r>
                    <a:fld id="{D8BB4788-98A5-48C1-B4BE-65EED073EE5D}" type="VALUE">
                      <a:rPr lang="en-US" altLang="ko-KR" baseline="0"/>
                      <a:pPr/>
                      <a:t>[값]</a:t>
                    </a:fld>
                    <a:endParaRPr lang="en-US" altLang="ko-KR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DF7E-45F0-97F8-D9C37B75D0BB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B452C26D-E8CC-4F68-83CF-B4EEA9265BC6}" type="CELLRANGE">
                      <a:rPr lang="en-US" altLang="ko-KR"/>
                      <a:pPr/>
                      <a:t>[CELLRANGE]</a:t>
                    </a:fld>
                    <a:r>
                      <a:rPr lang="en-US" altLang="ko-KR" baseline="0"/>
                      <a:t>, </a:t>
                    </a:r>
                    <a:fld id="{50D3E348-874A-409C-8019-F55D8B0BF4A0}" type="VALUE">
                      <a:rPr lang="en-US" altLang="ko-KR" baseline="0"/>
                      <a:pPr/>
                      <a:t>[값]</a:t>
                    </a:fld>
                    <a:endParaRPr lang="en-US" altLang="ko-KR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DF7E-45F0-97F8-D9C37B75D0BB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0248A688-7F70-411E-A490-EDB01B7D7979}" type="CELLRANGE">
                      <a:rPr lang="en-US" altLang="ko-KR"/>
                      <a:pPr/>
                      <a:t>[CELLRANGE]</a:t>
                    </a:fld>
                    <a:r>
                      <a:rPr lang="en-US" altLang="ko-KR" baseline="0"/>
                      <a:t>, </a:t>
                    </a:r>
                    <a:fld id="{A91807F0-0636-41B4-A334-DB44203B5B87}" type="VALUE">
                      <a:rPr lang="en-US" altLang="ko-KR" baseline="0"/>
                      <a:pPr/>
                      <a:t>[값]</a:t>
                    </a:fld>
                    <a:endParaRPr lang="en-US" altLang="ko-KR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DF7E-45F0-97F8-D9C37B75D0BB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EE43E4E3-983F-45DD-BC50-80B34DA6DD19}" type="CELLRANGE">
                      <a:rPr lang="en-US" altLang="ko-KR"/>
                      <a:pPr/>
                      <a:t>[CELLRANGE]</a:t>
                    </a:fld>
                    <a:r>
                      <a:rPr lang="en-US" altLang="ko-KR" baseline="0"/>
                      <a:t>, </a:t>
                    </a:r>
                    <a:fld id="{9E84942D-7DA1-49DD-BA02-302AA2E422C1}" type="VALUE">
                      <a:rPr lang="en-US" altLang="ko-KR" baseline="0"/>
                      <a:pPr/>
                      <a:t>[값]</a:t>
                    </a:fld>
                    <a:endParaRPr lang="en-US" altLang="ko-KR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DF7E-45F0-97F8-D9C37B75D0BB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40B392EA-BCFF-4271-B0AC-5B33293C7750}" type="CELLRANGE">
                      <a:rPr lang="en-US" altLang="ko-KR"/>
                      <a:pPr/>
                      <a:t>[CELLRANGE]</a:t>
                    </a:fld>
                    <a:r>
                      <a:rPr lang="en-US" altLang="ko-KR" baseline="0"/>
                      <a:t>, </a:t>
                    </a:r>
                    <a:fld id="{990E14C2-3C9C-403E-864C-9FD117385130}" type="VALUE">
                      <a:rPr lang="en-US" altLang="ko-KR" baseline="0"/>
                      <a:pPr/>
                      <a:t>[값]</a:t>
                    </a:fld>
                    <a:endParaRPr lang="en-US" altLang="ko-KR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DF7E-45F0-97F8-D9C37B75D0BB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33349BD1-D84B-47D6-A696-38854855B206}" type="CELLRANGE">
                      <a:rPr lang="en-US" altLang="ko-KR"/>
                      <a:pPr/>
                      <a:t>[CELLRANGE]</a:t>
                    </a:fld>
                    <a:r>
                      <a:rPr lang="en-US" altLang="ko-KR" baseline="0"/>
                      <a:t>, </a:t>
                    </a:r>
                    <a:fld id="{4CBEC68E-B9B8-491B-97A7-7FA6E599012F}" type="VALUE">
                      <a:rPr lang="en-US" altLang="ko-KR" baseline="0"/>
                      <a:pPr/>
                      <a:t>[값]</a:t>
                    </a:fld>
                    <a:endParaRPr lang="en-US" altLang="ko-KR" baseline="0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DF7E-45F0-97F8-D9C37B75D0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howDataLabelsRange val="1"/>
              </c:ext>
            </c:extLst>
          </c:dLbls>
          <c:cat>
            <c:strRef>
              <c:f>그래픽!$A$64:$A$73</c:f>
              <c:strCache>
                <c:ptCount val="10"/>
                <c:pt idx="0">
                  <c:v>　　　도소매 및 숙박음식업</c:v>
                </c:pt>
                <c:pt idx="1">
                  <c:v>　　　운수업</c:v>
                </c:pt>
                <c:pt idx="2">
                  <c:v>　　　금융 및 보험업</c:v>
                </c:pt>
                <c:pt idx="3">
                  <c:v>　　　부동산업</c:v>
                </c:pt>
                <c:pt idx="4">
                  <c:v>　　　정보통신업</c:v>
                </c:pt>
                <c:pt idx="5">
                  <c:v>　　　사업서비스업</c:v>
                </c:pt>
                <c:pt idx="6">
                  <c:v>　　　공공행정, 국방 및 사회보장</c:v>
                </c:pt>
                <c:pt idx="7">
                  <c:v>　　　교육서비스업</c:v>
                </c:pt>
                <c:pt idx="8">
                  <c:v>　　　의료, 보건업 및 사회복지서비스업</c:v>
                </c:pt>
                <c:pt idx="9">
                  <c:v>　　　문화 및 기타 서비스업</c:v>
                </c:pt>
              </c:strCache>
            </c:strRef>
          </c:cat>
          <c:val>
            <c:numRef>
              <c:f>그래픽!$C$64:$C$73</c:f>
              <c:numCache>
                <c:formatCode>0.0_ </c:formatCode>
                <c:ptCount val="10"/>
                <c:pt idx="0">
                  <c:v>16.150357565566456</c:v>
                </c:pt>
                <c:pt idx="1">
                  <c:v>4.9335621344385245</c:v>
                </c:pt>
                <c:pt idx="2">
                  <c:v>11.124483378084889</c:v>
                </c:pt>
                <c:pt idx="3">
                  <c:v>13.287381593512876</c:v>
                </c:pt>
                <c:pt idx="4">
                  <c:v>8.3637784357511951</c:v>
                </c:pt>
                <c:pt idx="5">
                  <c:v>15.293004584959647</c:v>
                </c:pt>
                <c:pt idx="6">
                  <c:v>10.795492413941036</c:v>
                </c:pt>
                <c:pt idx="7">
                  <c:v>8.2292556431009185</c:v>
                </c:pt>
                <c:pt idx="8">
                  <c:v>8.4272860639442904</c:v>
                </c:pt>
                <c:pt idx="9">
                  <c:v>3.3336142275472955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그래픽!$A$64:$A$73</c15:f>
                <c15:dlblRangeCache>
                  <c:ptCount val="10"/>
                  <c:pt idx="0">
                    <c:v>　　　도소매 및 숙박음식업</c:v>
                  </c:pt>
                  <c:pt idx="1">
                    <c:v>　　　운수업</c:v>
                  </c:pt>
                  <c:pt idx="2">
                    <c:v>　　　금융 및 보험업</c:v>
                  </c:pt>
                  <c:pt idx="3">
                    <c:v>　　　부동산업</c:v>
                  </c:pt>
                  <c:pt idx="4">
                    <c:v>　　　정보통신업</c:v>
                  </c:pt>
                  <c:pt idx="5">
                    <c:v>　　　사업서비스업</c:v>
                  </c:pt>
                  <c:pt idx="6">
                    <c:v>　　　공공행정, 국방 및 사회보장</c:v>
                  </c:pt>
                  <c:pt idx="7">
                    <c:v>　　　교육서비스업</c:v>
                  </c:pt>
                  <c:pt idx="8">
                    <c:v>　　　의료, 보건업 및 사회복지서비스업</c:v>
                  </c:pt>
                  <c:pt idx="9">
                    <c:v>　　　문화 및 기타 서비스업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DF7E-45F0-97F8-D9C37B75D0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1181100</xdr:colOff>
      <xdr:row>26</xdr:row>
      <xdr:rowOff>104775</xdr:rowOff>
    </xdr:from>
    <xdr:to>
      <xdr:col>6</xdr:col>
      <xdr:colOff>952500</xdr:colOff>
      <xdr:row>39</xdr:row>
      <xdr:rowOff>123825</xdr:rowOff>
    </xdr:to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AC303931-57FE-5701-15B2-1979893ED3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581024</xdr:colOff>
      <xdr:row>43</xdr:row>
      <xdr:rowOff>152399</xdr:rowOff>
    </xdr:from>
    <xdr:to>
      <xdr:col>9</xdr:col>
      <xdr:colOff>152399</xdr:colOff>
      <xdr:row>80</xdr:row>
      <xdr:rowOff>104774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0B9A87D5-6CB7-4353-239D-0B6E2BC6D4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CF1D9-F5DD-4AD6-BD32-A528918BD0A0}">
  <dimension ref="A1:E74"/>
  <sheetViews>
    <sheetView tabSelected="1" topLeftCell="A43" workbookViewId="0">
      <selection activeCell="C77" sqref="C77"/>
    </sheetView>
  </sheetViews>
  <sheetFormatPr defaultColWidth="21" defaultRowHeight="16.5" x14ac:dyDescent="0.3"/>
  <cols>
    <col min="1" max="1" width="38.375" bestFit="1" customWidth="1"/>
  </cols>
  <sheetData>
    <row r="1" spans="1:3" ht="20.100000000000001" customHeight="1" x14ac:dyDescent="0.3">
      <c r="A1" s="1" t="s">
        <v>0</v>
      </c>
      <c r="B1" s="2" t="s">
        <v>39</v>
      </c>
      <c r="C1" s="2" t="s">
        <v>40</v>
      </c>
    </row>
    <row r="2" spans="1:3" ht="20.100000000000001" customHeight="1" x14ac:dyDescent="0.3">
      <c r="A2" s="4" t="s">
        <v>3</v>
      </c>
      <c r="B2" s="3">
        <v>24627.8</v>
      </c>
      <c r="C2" s="3">
        <v>261071</v>
      </c>
    </row>
    <row r="3" spans="1:3" ht="20.100000000000001" customHeight="1" x14ac:dyDescent="0.3">
      <c r="A3" s="4" t="s">
        <v>4</v>
      </c>
      <c r="B3" s="3">
        <v>6568.2</v>
      </c>
      <c r="C3" s="3">
        <v>42163.9</v>
      </c>
    </row>
    <row r="4" spans="1:3" ht="20.100000000000001" customHeight="1" x14ac:dyDescent="0.3">
      <c r="A4" s="4" t="s">
        <v>5</v>
      </c>
      <c r="B4" s="3">
        <v>2081.8000000000002</v>
      </c>
      <c r="C4" s="3">
        <v>12880.1</v>
      </c>
    </row>
    <row r="5" spans="1:3" ht="20.100000000000001" customHeight="1" x14ac:dyDescent="0.3">
      <c r="A5" s="4" t="s">
        <v>6</v>
      </c>
      <c r="B5" s="3">
        <v>1042.0999999999999</v>
      </c>
      <c r="C5" s="3">
        <v>29042.799999999999</v>
      </c>
    </row>
    <row r="6" spans="1:3" ht="20.100000000000001" customHeight="1" x14ac:dyDescent="0.3">
      <c r="A6" s="4" t="s">
        <v>7</v>
      </c>
      <c r="B6" s="3">
        <v>3732</v>
      </c>
      <c r="C6" s="3">
        <v>34689.5</v>
      </c>
    </row>
    <row r="7" spans="1:3" ht="20.100000000000001" customHeight="1" x14ac:dyDescent="0.3">
      <c r="A7" s="4" t="s">
        <v>8</v>
      </c>
      <c r="B7" s="3">
        <v>344.9</v>
      </c>
      <c r="C7" s="3">
        <v>21835.4</v>
      </c>
    </row>
    <row r="8" spans="1:3" ht="20.100000000000001" customHeight="1" x14ac:dyDescent="0.3">
      <c r="A8" s="4" t="s">
        <v>9</v>
      </c>
      <c r="B8" s="3">
        <v>1411.2</v>
      </c>
      <c r="C8" s="3">
        <v>39925.599999999999</v>
      </c>
    </row>
    <row r="9" spans="1:3" ht="20.100000000000001" customHeight="1" x14ac:dyDescent="0.3">
      <c r="A9" s="4" t="s">
        <v>10</v>
      </c>
      <c r="B9" s="3">
        <v>4941.2</v>
      </c>
      <c r="C9" s="3">
        <v>28183.9</v>
      </c>
    </row>
    <row r="10" spans="1:3" ht="20.100000000000001" customHeight="1" x14ac:dyDescent="0.3">
      <c r="A10" s="4" t="s">
        <v>11</v>
      </c>
      <c r="B10" s="3">
        <v>5252.4</v>
      </c>
      <c r="C10" s="3">
        <v>21484.2</v>
      </c>
    </row>
    <row r="11" spans="1:3" ht="20.100000000000001" customHeight="1" x14ac:dyDescent="0.3">
      <c r="A11" s="4" t="s">
        <v>12</v>
      </c>
      <c r="B11" s="3">
        <v>897.4</v>
      </c>
      <c r="C11" s="3">
        <v>22001.200000000001</v>
      </c>
    </row>
    <row r="12" spans="1:3" ht="20.100000000000001" customHeight="1" x14ac:dyDescent="0.3">
      <c r="A12" s="4" t="s">
        <v>13</v>
      </c>
      <c r="B12" s="3">
        <v>1142</v>
      </c>
      <c r="C12" s="3">
        <v>8703.1</v>
      </c>
    </row>
    <row r="13" spans="1:3" ht="20.100000000000001" customHeight="1" x14ac:dyDescent="0.3">
      <c r="A13" s="4" t="s">
        <v>14</v>
      </c>
      <c r="B13" s="3">
        <v>39381.800000000003</v>
      </c>
      <c r="C13" s="3">
        <v>427440.6</v>
      </c>
    </row>
    <row r="14" spans="1:3" ht="20.100000000000001" customHeight="1" x14ac:dyDescent="0.3">
      <c r="A14" s="5" t="s">
        <v>15</v>
      </c>
      <c r="B14" s="3">
        <v>43158</v>
      </c>
      <c r="C14" s="3">
        <v>465840.3</v>
      </c>
    </row>
    <row r="18" spans="1:5" x14ac:dyDescent="0.3">
      <c r="A18" s="1" t="s">
        <v>0</v>
      </c>
      <c r="B18" s="2" t="s">
        <v>39</v>
      </c>
      <c r="C18" s="2" t="s">
        <v>40</v>
      </c>
      <c r="E18" t="s">
        <v>41</v>
      </c>
    </row>
    <row r="19" spans="1:5" x14ac:dyDescent="0.3">
      <c r="A19" s="4" t="s">
        <v>3</v>
      </c>
      <c r="B19" s="3">
        <v>24627.8</v>
      </c>
      <c r="C19" s="3">
        <v>261071</v>
      </c>
    </row>
    <row r="20" spans="1:5" x14ac:dyDescent="0.3">
      <c r="A20" s="4" t="s">
        <v>4</v>
      </c>
      <c r="B20" s="3">
        <v>6568.2</v>
      </c>
      <c r="C20" s="3">
        <v>42163.9</v>
      </c>
    </row>
    <row r="21" spans="1:5" x14ac:dyDescent="0.3">
      <c r="A21" s="4" t="s">
        <v>5</v>
      </c>
      <c r="B21" s="3">
        <v>2081.8000000000002</v>
      </c>
      <c r="C21" s="3">
        <v>12880.1</v>
      </c>
    </row>
    <row r="22" spans="1:5" x14ac:dyDescent="0.3">
      <c r="A22" s="4" t="s">
        <v>6</v>
      </c>
      <c r="B22" s="3">
        <v>1042.0999999999999</v>
      </c>
      <c r="C22" s="3">
        <v>29042.799999999999</v>
      </c>
    </row>
    <row r="23" spans="1:5" x14ac:dyDescent="0.3">
      <c r="A23" s="4" t="s">
        <v>7</v>
      </c>
      <c r="B23" s="3">
        <v>3732</v>
      </c>
      <c r="C23" s="3">
        <v>34689.5</v>
      </c>
    </row>
    <row r="24" spans="1:5" x14ac:dyDescent="0.3">
      <c r="A24" s="4" t="s">
        <v>8</v>
      </c>
      <c r="B24" s="3">
        <v>344.9</v>
      </c>
      <c r="C24" s="3">
        <v>21835.4</v>
      </c>
    </row>
    <row r="25" spans="1:5" x14ac:dyDescent="0.3">
      <c r="A25" s="4" t="s">
        <v>9</v>
      </c>
      <c r="B25" s="3">
        <v>1411.2</v>
      </c>
      <c r="C25" s="3">
        <v>39925.599999999999</v>
      </c>
    </row>
    <row r="26" spans="1:5" x14ac:dyDescent="0.3">
      <c r="A26" s="4" t="s">
        <v>10</v>
      </c>
      <c r="B26" s="3">
        <v>4941.2</v>
      </c>
      <c r="C26" s="3">
        <v>28183.9</v>
      </c>
    </row>
    <row r="27" spans="1:5" x14ac:dyDescent="0.3">
      <c r="A27" s="4" t="s">
        <v>11</v>
      </c>
      <c r="B27" s="3">
        <v>5252.4</v>
      </c>
      <c r="C27" s="3">
        <v>21484.2</v>
      </c>
    </row>
    <row r="28" spans="1:5" x14ac:dyDescent="0.3">
      <c r="A28" s="4" t="s">
        <v>12</v>
      </c>
      <c r="B28" s="3">
        <v>897.4</v>
      </c>
      <c r="C28" s="3">
        <v>22001.200000000001</v>
      </c>
    </row>
    <row r="29" spans="1:5" x14ac:dyDescent="0.3">
      <c r="A29" s="4" t="s">
        <v>13</v>
      </c>
      <c r="B29" s="3">
        <v>1142</v>
      </c>
      <c r="C29" s="3">
        <v>8703.1</v>
      </c>
    </row>
    <row r="30" spans="1:5" x14ac:dyDescent="0.3">
      <c r="A30" s="4" t="s">
        <v>14</v>
      </c>
      <c r="B30" s="3">
        <v>39381.800000000003</v>
      </c>
      <c r="C30" s="3">
        <v>427440.6</v>
      </c>
    </row>
    <row r="31" spans="1:5" x14ac:dyDescent="0.3">
      <c r="A31" s="5" t="s">
        <v>15</v>
      </c>
      <c r="B31" s="3">
        <v>43158</v>
      </c>
      <c r="C31" s="3">
        <v>465840.3</v>
      </c>
    </row>
    <row r="33" spans="1:5" x14ac:dyDescent="0.3">
      <c r="A33" t="s">
        <v>41</v>
      </c>
      <c r="B33" t="s">
        <v>39</v>
      </c>
      <c r="C33" t="s">
        <v>40</v>
      </c>
    </row>
    <row r="34" spans="1:5" x14ac:dyDescent="0.3">
      <c r="B34" s="7">
        <f>(B19/B31)*100</f>
        <v>57.064275452986699</v>
      </c>
      <c r="C34" s="7">
        <f>(C19/C31)*100</f>
        <v>56.043025903941754</v>
      </c>
    </row>
    <row r="37" spans="1:5" x14ac:dyDescent="0.3">
      <c r="A37" t="s">
        <v>42</v>
      </c>
      <c r="B37" s="9" t="s">
        <v>39</v>
      </c>
      <c r="C37" s="9" t="s">
        <v>40</v>
      </c>
    </row>
    <row r="38" spans="1:5" x14ac:dyDescent="0.3">
      <c r="B38" s="10">
        <f>B19</f>
        <v>24627.8</v>
      </c>
      <c r="C38" s="10">
        <f>C19</f>
        <v>261071</v>
      </c>
    </row>
    <row r="41" spans="1:5" x14ac:dyDescent="0.3">
      <c r="A41" t="s">
        <v>43</v>
      </c>
      <c r="B41" s="9" t="s">
        <v>39</v>
      </c>
      <c r="C41" s="9" t="s">
        <v>40</v>
      </c>
    </row>
    <row r="42" spans="1:5" x14ac:dyDescent="0.3">
      <c r="B42">
        <f>(B19/B31)*100</f>
        <v>57.064275452986699</v>
      </c>
      <c r="C42">
        <f>(C19/C31)*100</f>
        <v>56.043025903941754</v>
      </c>
      <c r="E42" s="8" t="s">
        <v>44</v>
      </c>
    </row>
    <row r="45" spans="1:5" x14ac:dyDescent="0.3">
      <c r="A45" t="s">
        <v>45</v>
      </c>
    </row>
    <row r="46" spans="1:5" x14ac:dyDescent="0.3">
      <c r="A46" s="1" t="s">
        <v>0</v>
      </c>
      <c r="B46" s="2" t="s">
        <v>39</v>
      </c>
      <c r="C46" s="2" t="s">
        <v>40</v>
      </c>
    </row>
    <row r="47" spans="1:5" x14ac:dyDescent="0.3">
      <c r="A47" s="4" t="s">
        <v>3</v>
      </c>
      <c r="B47" s="3">
        <v>24627.8</v>
      </c>
      <c r="C47" s="3">
        <v>261071</v>
      </c>
    </row>
    <row r="48" spans="1:5" x14ac:dyDescent="0.3">
      <c r="A48" s="4" t="s">
        <v>4</v>
      </c>
      <c r="B48" s="3">
        <v>6568.2</v>
      </c>
      <c r="C48" s="3">
        <v>42163.9</v>
      </c>
    </row>
    <row r="49" spans="1:4" x14ac:dyDescent="0.3">
      <c r="A49" s="4" t="s">
        <v>5</v>
      </c>
      <c r="B49" s="3">
        <v>2081.8000000000002</v>
      </c>
      <c r="C49" s="3">
        <v>12880.1</v>
      </c>
    </row>
    <row r="50" spans="1:4" x14ac:dyDescent="0.3">
      <c r="A50" s="4" t="s">
        <v>6</v>
      </c>
      <c r="B50" s="3">
        <v>1042.0999999999999</v>
      </c>
      <c r="C50" s="3">
        <v>29042.799999999999</v>
      </c>
    </row>
    <row r="51" spans="1:4" x14ac:dyDescent="0.3">
      <c r="A51" s="4" t="s">
        <v>7</v>
      </c>
      <c r="B51" s="3">
        <v>3732</v>
      </c>
      <c r="C51" s="3">
        <v>34689.5</v>
      </c>
    </row>
    <row r="52" spans="1:4" x14ac:dyDescent="0.3">
      <c r="A52" s="4" t="s">
        <v>8</v>
      </c>
      <c r="B52" s="3">
        <v>344.9</v>
      </c>
      <c r="C52" s="3">
        <v>21835.4</v>
      </c>
    </row>
    <row r="53" spans="1:4" x14ac:dyDescent="0.3">
      <c r="A53" s="4" t="s">
        <v>9</v>
      </c>
      <c r="B53" s="3">
        <v>1411.2</v>
      </c>
      <c r="C53" s="3">
        <v>39925.599999999999</v>
      </c>
    </row>
    <row r="54" spans="1:4" x14ac:dyDescent="0.3">
      <c r="A54" s="4" t="s">
        <v>10</v>
      </c>
      <c r="B54" s="3">
        <v>4941.2</v>
      </c>
      <c r="C54" s="3">
        <v>28183.9</v>
      </c>
    </row>
    <row r="55" spans="1:4" x14ac:dyDescent="0.3">
      <c r="A55" s="4" t="s">
        <v>11</v>
      </c>
      <c r="B55" s="3">
        <v>5252.4</v>
      </c>
      <c r="C55" s="3">
        <v>21484.2</v>
      </c>
    </row>
    <row r="56" spans="1:4" x14ac:dyDescent="0.3">
      <c r="A56" s="4" t="s">
        <v>12</v>
      </c>
      <c r="B56" s="3">
        <v>897.4</v>
      </c>
      <c r="C56" s="3">
        <v>22001.200000000001</v>
      </c>
    </row>
    <row r="57" spans="1:4" x14ac:dyDescent="0.3">
      <c r="A57" s="4" t="s">
        <v>13</v>
      </c>
      <c r="B57" s="3">
        <v>1142</v>
      </c>
      <c r="C57" s="3">
        <v>8703.1</v>
      </c>
    </row>
    <row r="58" spans="1:4" x14ac:dyDescent="0.3">
      <c r="A58" s="4" t="s">
        <v>14</v>
      </c>
      <c r="B58" s="3">
        <v>39381.800000000003</v>
      </c>
      <c r="C58" s="3">
        <v>427440.6</v>
      </c>
    </row>
    <row r="59" spans="1:4" x14ac:dyDescent="0.3">
      <c r="A59" s="5" t="s">
        <v>15</v>
      </c>
      <c r="B59" s="3">
        <v>43158</v>
      </c>
      <c r="C59" s="3">
        <v>465840.3</v>
      </c>
    </row>
    <row r="62" spans="1:4" x14ac:dyDescent="0.3">
      <c r="A62" s="8" t="s">
        <v>46</v>
      </c>
      <c r="D62" s="8" t="s">
        <v>46</v>
      </c>
    </row>
    <row r="63" spans="1:4" x14ac:dyDescent="0.3">
      <c r="A63" s="8"/>
      <c r="B63">
        <v>100</v>
      </c>
      <c r="C63">
        <v>100</v>
      </c>
      <c r="D63" s="8"/>
    </row>
    <row r="64" spans="1:4" x14ac:dyDescent="0.3">
      <c r="A64" s="11" t="s">
        <v>4</v>
      </c>
      <c r="B64" s="7">
        <f t="shared" ref="B64:C72" si="0">(B48/B$47)*100</f>
        <v>26.669860888914155</v>
      </c>
      <c r="C64" s="7">
        <f t="shared" si="0"/>
        <v>16.150357565566456</v>
      </c>
      <c r="D64" s="12">
        <f>C64-B64</f>
        <v>-10.519503323347699</v>
      </c>
    </row>
    <row r="65" spans="1:4" x14ac:dyDescent="0.3">
      <c r="A65" s="11" t="s">
        <v>5</v>
      </c>
      <c r="B65" s="7">
        <f t="shared" si="0"/>
        <v>8.4530489934139474</v>
      </c>
      <c r="C65" s="7">
        <f t="shared" si="0"/>
        <v>4.9335621344385245</v>
      </c>
      <c r="D65" s="12">
        <f t="shared" ref="D65:D73" si="1">C65-B65</f>
        <v>-3.5194868589754229</v>
      </c>
    </row>
    <row r="66" spans="1:4" x14ac:dyDescent="0.3">
      <c r="A66" s="11" t="s">
        <v>6</v>
      </c>
      <c r="B66" s="7">
        <f t="shared" si="0"/>
        <v>4.2313970391183942</v>
      </c>
      <c r="C66" s="7">
        <f t="shared" si="0"/>
        <v>11.124483378084889</v>
      </c>
      <c r="D66" s="13">
        <f t="shared" si="1"/>
        <v>6.8930863389664951</v>
      </c>
    </row>
    <row r="67" spans="1:4" x14ac:dyDescent="0.3">
      <c r="A67" s="11" t="s">
        <v>7</v>
      </c>
      <c r="B67" s="7">
        <f t="shared" si="0"/>
        <v>15.153606899520057</v>
      </c>
      <c r="C67" s="7">
        <f t="shared" si="0"/>
        <v>13.287381593512876</v>
      </c>
      <c r="D67" s="12">
        <f t="shared" si="1"/>
        <v>-1.8662253060071805</v>
      </c>
    </row>
    <row r="68" spans="1:4" x14ac:dyDescent="0.3">
      <c r="A68" s="11" t="s">
        <v>8</v>
      </c>
      <c r="B68" s="7">
        <f t="shared" si="0"/>
        <v>1.4004498980826545</v>
      </c>
      <c r="C68" s="7">
        <f t="shared" si="0"/>
        <v>8.3637784357511951</v>
      </c>
      <c r="D68" s="13">
        <f t="shared" si="1"/>
        <v>6.9633285376685405</v>
      </c>
    </row>
    <row r="69" spans="1:4" x14ac:dyDescent="0.3">
      <c r="A69" s="11" t="s">
        <v>9</v>
      </c>
      <c r="B69" s="7">
        <f t="shared" si="0"/>
        <v>5.7301098758313778</v>
      </c>
      <c r="C69" s="7">
        <f t="shared" si="0"/>
        <v>15.293004584959647</v>
      </c>
      <c r="D69" s="13">
        <f t="shared" si="1"/>
        <v>9.562894709128269</v>
      </c>
    </row>
    <row r="70" spans="1:4" x14ac:dyDescent="0.3">
      <c r="A70" s="11" t="s">
        <v>10</v>
      </c>
      <c r="B70" s="7">
        <f t="shared" si="0"/>
        <v>20.063505469428858</v>
      </c>
      <c r="C70" s="7">
        <f t="shared" si="0"/>
        <v>10.795492413941036</v>
      </c>
      <c r="D70" s="12">
        <f t="shared" si="1"/>
        <v>-9.2680130554878222</v>
      </c>
    </row>
    <row r="71" spans="1:4" x14ac:dyDescent="0.3">
      <c r="A71" s="11" t="s">
        <v>11</v>
      </c>
      <c r="B71" s="7">
        <f t="shared" si="0"/>
        <v>21.327118134790766</v>
      </c>
      <c r="C71" s="7">
        <f t="shared" si="0"/>
        <v>8.2292556431009185</v>
      </c>
      <c r="D71" s="12">
        <f t="shared" si="1"/>
        <v>-13.097862491689847</v>
      </c>
    </row>
    <row r="72" spans="1:4" x14ac:dyDescent="0.3">
      <c r="A72" s="11" t="s">
        <v>12</v>
      </c>
      <c r="B72" s="7">
        <f t="shared" si="0"/>
        <v>3.6438496333411834</v>
      </c>
      <c r="C72" s="7">
        <f t="shared" si="0"/>
        <v>8.4272860639442904</v>
      </c>
      <c r="D72" s="13">
        <f t="shared" si="1"/>
        <v>4.783436430603107</v>
      </c>
    </row>
    <row r="73" spans="1:4" x14ac:dyDescent="0.3">
      <c r="A73" s="11" t="s">
        <v>13</v>
      </c>
      <c r="B73" s="7">
        <f>(B57/B$47)*100</f>
        <v>4.6370361948692134</v>
      </c>
      <c r="C73" s="7">
        <f t="shared" ref="C73" si="2">(C57/C$47)*100</f>
        <v>3.3336142275472955</v>
      </c>
      <c r="D73" s="12">
        <f t="shared" si="1"/>
        <v>-1.3034219673219178</v>
      </c>
    </row>
    <row r="74" spans="1:4" x14ac:dyDescent="0.3">
      <c r="B74" s="7">
        <f>SUM(B64:B73)</f>
        <v>111.30998302731061</v>
      </c>
      <c r="C74" s="7">
        <f>SUM(C64:C73)</f>
        <v>99.938216040847138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4"/>
  <sheetViews>
    <sheetView workbookViewId="0">
      <selection activeCell="E13" sqref="E13"/>
    </sheetView>
  </sheetViews>
  <sheetFormatPr defaultColWidth="21" defaultRowHeight="16.5" x14ac:dyDescent="0.3"/>
  <sheetData>
    <row r="1" spans="1:3" ht="20.100000000000001" customHeight="1" x14ac:dyDescent="0.3">
      <c r="A1" s="1" t="s">
        <v>0</v>
      </c>
      <c r="B1" s="2" t="s">
        <v>1</v>
      </c>
      <c r="C1" s="2" t="s">
        <v>2</v>
      </c>
    </row>
    <row r="2" spans="1:3" ht="20.100000000000001" customHeight="1" x14ac:dyDescent="0.3">
      <c r="A2" s="4" t="s">
        <v>3</v>
      </c>
      <c r="B2" s="3">
        <v>24627.8</v>
      </c>
      <c r="C2" s="3">
        <v>261071</v>
      </c>
    </row>
    <row r="3" spans="1:3" ht="20.100000000000001" customHeight="1" x14ac:dyDescent="0.3">
      <c r="A3" s="4" t="s">
        <v>4</v>
      </c>
      <c r="B3" s="3">
        <v>6568.2</v>
      </c>
      <c r="C3" s="3">
        <v>42163.9</v>
      </c>
    </row>
    <row r="4" spans="1:3" ht="20.100000000000001" customHeight="1" x14ac:dyDescent="0.3">
      <c r="A4" s="4" t="s">
        <v>5</v>
      </c>
      <c r="B4" s="3">
        <v>2081.8000000000002</v>
      </c>
      <c r="C4" s="3">
        <v>12880.1</v>
      </c>
    </row>
    <row r="5" spans="1:3" ht="20.100000000000001" customHeight="1" x14ac:dyDescent="0.3">
      <c r="A5" s="4" t="s">
        <v>6</v>
      </c>
      <c r="B5" s="3">
        <v>1042.0999999999999</v>
      </c>
      <c r="C5" s="3">
        <v>29042.799999999999</v>
      </c>
    </row>
    <row r="6" spans="1:3" ht="20.100000000000001" customHeight="1" x14ac:dyDescent="0.3">
      <c r="A6" s="4" t="s">
        <v>7</v>
      </c>
      <c r="B6" s="3">
        <v>3732</v>
      </c>
      <c r="C6" s="3">
        <v>34689.5</v>
      </c>
    </row>
    <row r="7" spans="1:3" ht="20.100000000000001" customHeight="1" x14ac:dyDescent="0.3">
      <c r="A7" s="4" t="s">
        <v>8</v>
      </c>
      <c r="B7" s="3">
        <v>344.9</v>
      </c>
      <c r="C7" s="3">
        <v>21835.4</v>
      </c>
    </row>
    <row r="8" spans="1:3" ht="20.100000000000001" customHeight="1" x14ac:dyDescent="0.3">
      <c r="A8" s="4" t="s">
        <v>9</v>
      </c>
      <c r="B8" s="3">
        <v>1411.2</v>
      </c>
      <c r="C8" s="3">
        <v>39925.599999999999</v>
      </c>
    </row>
    <row r="9" spans="1:3" ht="20.100000000000001" customHeight="1" x14ac:dyDescent="0.3">
      <c r="A9" s="4" t="s">
        <v>10</v>
      </c>
      <c r="B9" s="3">
        <v>4941.2</v>
      </c>
      <c r="C9" s="3">
        <v>28183.9</v>
      </c>
    </row>
    <row r="10" spans="1:3" ht="20.100000000000001" customHeight="1" x14ac:dyDescent="0.3">
      <c r="A10" s="4" t="s">
        <v>11</v>
      </c>
      <c r="B10" s="3">
        <v>5252.4</v>
      </c>
      <c r="C10" s="3">
        <v>21484.2</v>
      </c>
    </row>
    <row r="11" spans="1:3" ht="20.100000000000001" customHeight="1" x14ac:dyDescent="0.3">
      <c r="A11" s="4" t="s">
        <v>12</v>
      </c>
      <c r="B11" s="3">
        <v>897.4</v>
      </c>
      <c r="C11" s="3">
        <v>22001.200000000001</v>
      </c>
    </row>
    <row r="12" spans="1:3" ht="20.100000000000001" customHeight="1" x14ac:dyDescent="0.3">
      <c r="A12" s="4" t="s">
        <v>13</v>
      </c>
      <c r="B12" s="3">
        <v>1142</v>
      </c>
      <c r="C12" s="3">
        <v>8703.1</v>
      </c>
    </row>
    <row r="13" spans="1:3" ht="20.100000000000001" customHeight="1" x14ac:dyDescent="0.3">
      <c r="A13" s="4" t="s">
        <v>14</v>
      </c>
      <c r="B13" s="3">
        <v>39381.800000000003</v>
      </c>
      <c r="C13" s="3">
        <v>427440.6</v>
      </c>
    </row>
    <row r="14" spans="1:3" ht="20.100000000000001" customHeight="1" x14ac:dyDescent="0.3">
      <c r="A14" s="5" t="s">
        <v>15</v>
      </c>
      <c r="B14" s="3">
        <v>43158</v>
      </c>
      <c r="C14" s="3">
        <v>465840.3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4"/>
  <sheetViews>
    <sheetView workbookViewId="0"/>
  </sheetViews>
  <sheetFormatPr defaultRowHeight="16.5" x14ac:dyDescent="0.3"/>
  <sheetData>
    <row r="1" spans="1:2" x14ac:dyDescent="0.3">
      <c r="A1" s="6" t="s">
        <v>16</v>
      </c>
      <c r="B1" s="6" t="s">
        <v>17</v>
      </c>
    </row>
    <row r="2" spans="1:2" x14ac:dyDescent="0.3">
      <c r="A2" s="6" t="s">
        <v>18</v>
      </c>
      <c r="B2" s="6" t="s">
        <v>19</v>
      </c>
    </row>
    <row r="3" spans="1:2" x14ac:dyDescent="0.3">
      <c r="A3" s="6" t="s">
        <v>20</v>
      </c>
      <c r="B3" s="6" t="s">
        <v>21</v>
      </c>
    </row>
    <row r="4" spans="1:2" x14ac:dyDescent="0.3">
      <c r="A4" s="6" t="s">
        <v>22</v>
      </c>
      <c r="B4" s="6" t="s">
        <v>23</v>
      </c>
    </row>
    <row r="5" spans="1:2" x14ac:dyDescent="0.3">
      <c r="A5" s="6" t="s">
        <v>24</v>
      </c>
      <c r="B5" s="6" t="s">
        <v>25</v>
      </c>
    </row>
    <row r="6" spans="1:2" x14ac:dyDescent="0.3">
      <c r="A6" s="6" t="s">
        <v>26</v>
      </c>
      <c r="B6" s="6" t="s">
        <v>27</v>
      </c>
    </row>
    <row r="7" spans="1:2" x14ac:dyDescent="0.3">
      <c r="A7" s="6" t="s">
        <v>28</v>
      </c>
      <c r="B7" s="6" t="s">
        <v>29</v>
      </c>
    </row>
    <row r="8" spans="1:2" x14ac:dyDescent="0.3">
      <c r="A8" s="6" t="s">
        <v>30</v>
      </c>
      <c r="B8" s="6" t="s">
        <v>31</v>
      </c>
    </row>
    <row r="9" spans="1:2" x14ac:dyDescent="0.3">
      <c r="A9" s="6" t="s">
        <v>32</v>
      </c>
    </row>
    <row r="10" spans="1:2" x14ac:dyDescent="0.3">
      <c r="A10" s="6" t="s">
        <v>33</v>
      </c>
      <c r="B10" s="6" t="s">
        <v>34</v>
      </c>
    </row>
    <row r="11" spans="1:2" x14ac:dyDescent="0.3">
      <c r="A11" s="6" t="s">
        <v>28</v>
      </c>
      <c r="B11" s="6" t="s">
        <v>35</v>
      </c>
    </row>
    <row r="12" spans="1:2" x14ac:dyDescent="0.3">
      <c r="A12" s="6" t="s">
        <v>28</v>
      </c>
      <c r="B12" s="6" t="s">
        <v>36</v>
      </c>
    </row>
    <row r="13" spans="1:2" x14ac:dyDescent="0.3">
      <c r="A13" s="6" t="s">
        <v>28</v>
      </c>
      <c r="B13" s="6" t="s">
        <v>37</v>
      </c>
    </row>
    <row r="14" spans="1:2" x14ac:dyDescent="0.3">
      <c r="A14" s="6" t="s">
        <v>28</v>
      </c>
      <c r="B14" s="6" t="s">
        <v>38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그래픽</vt:lpstr>
      <vt:lpstr>데이터</vt:lpstr>
      <vt:lpstr>메타정보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2023-02-13T06:52:07Z</dcterms:created>
  <dcterms:modified xsi:type="dcterms:W3CDTF">2024-09-06T05:53:59Z</dcterms:modified>
</cp:coreProperties>
</file>